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kumenty\zastupitelstvo\25022021\"/>
    </mc:Choice>
  </mc:AlternateContent>
  <bookViews>
    <workbookView xWindow="0" yWindow="0" windowWidth="11880" windowHeight="10755" activeTab="4"/>
  </bookViews>
  <sheets>
    <sheet name="PŘ provoz" sheetId="2" r:id="rId1"/>
    <sheet name="PŘ investice" sheetId="1" r:id="rId2"/>
    <sheet name="PŘ rozpis provozu" sheetId="7" r:id="rId3"/>
    <sheet name="PŘ rozpis investic" sheetId="4" r:id="rId4"/>
    <sheet name="Nové investice" sheetId="8" r:id="rId5"/>
    <sheet name="Osadní výbory" sheetId="9" r:id="rId6"/>
  </sheets>
  <externalReferences>
    <externalReference r:id="rId7"/>
  </externalReferences>
  <definedNames>
    <definedName name="_xlnm.Print_Titles" localSheetId="3">'PŘ rozpis investic'!$3:$3</definedName>
    <definedName name="_xlnm.Print_Titles" localSheetId="2">'PŘ rozpis provozu'!$3:$3</definedName>
  </definedNames>
  <calcPr calcId="162913"/>
</workbook>
</file>

<file path=xl/calcChain.xml><?xml version="1.0" encoding="utf-8"?>
<calcChain xmlns="http://schemas.openxmlformats.org/spreadsheetml/2006/main">
  <c r="E37" i="8" l="1"/>
  <c r="G17" i="7" l="1"/>
  <c r="G49" i="7"/>
  <c r="G11" i="7"/>
  <c r="G79" i="7"/>
  <c r="G74" i="7"/>
  <c r="G72" i="7"/>
  <c r="G61" i="7"/>
  <c r="G52" i="7"/>
  <c r="G30" i="7"/>
  <c r="G22" i="7"/>
  <c r="G19" i="7"/>
  <c r="G5" i="7" l="1"/>
  <c r="G124" i="4" l="1"/>
  <c r="G108" i="4"/>
  <c r="G99" i="4"/>
  <c r="G96" i="4"/>
  <c r="G93" i="4"/>
  <c r="G77" i="4"/>
  <c r="G37" i="4"/>
  <c r="G24" i="4"/>
  <c r="G21" i="4"/>
  <c r="G17" i="4"/>
  <c r="G13" i="4"/>
  <c r="G126" i="4" l="1"/>
  <c r="G22" i="2"/>
  <c r="G30" i="2"/>
  <c r="G49" i="2"/>
  <c r="G52" i="2"/>
  <c r="G61" i="2"/>
  <c r="G72" i="2"/>
  <c r="G74" i="2"/>
  <c r="G79" i="2"/>
  <c r="G19" i="2"/>
  <c r="G17" i="2"/>
  <c r="G11" i="2"/>
  <c r="G5" i="2"/>
  <c r="J138" i="1"/>
  <c r="J189" i="1"/>
  <c r="J167" i="1"/>
  <c r="J165" i="1"/>
  <c r="J160" i="1"/>
  <c r="J151" i="1"/>
  <c r="J146" i="1"/>
  <c r="J143" i="1"/>
  <c r="J114" i="1"/>
  <c r="J61" i="1"/>
  <c r="J43" i="1"/>
  <c r="J39" i="1"/>
  <c r="J30" i="1"/>
  <c r="J22" i="1"/>
  <c r="G81" i="2" l="1"/>
  <c r="J192" i="1" s="1"/>
  <c r="J191" i="1"/>
  <c r="J193" i="1" l="1"/>
  <c r="G81" i="7"/>
</calcChain>
</file>

<file path=xl/sharedStrings.xml><?xml version="1.0" encoding="utf-8"?>
<sst xmlns="http://schemas.openxmlformats.org/spreadsheetml/2006/main" count="1298" uniqueCount="764">
  <si>
    <t>ORJ</t>
  </si>
  <si>
    <t>ORG</t>
  </si>
  <si>
    <t>Text</t>
  </si>
  <si>
    <t>Rozpočet schválený</t>
  </si>
  <si>
    <t>Rozpočet upravený</t>
  </si>
  <si>
    <t>Skutečnost</t>
  </si>
  <si>
    <t>Modernizace ZŠ Struhlovsko</t>
  </si>
  <si>
    <t>Modernizace ZŠ Šromotovo</t>
  </si>
  <si>
    <t>Dětské dopravního hřiště II.etapa</t>
  </si>
  <si>
    <t>Školství</t>
  </si>
  <si>
    <t>Restaurování kříže v Hranicích tř. 1. máje</t>
  </si>
  <si>
    <t>Restaurování sochy sv. Jana Nepomuckého</t>
  </si>
  <si>
    <t>Kultura</t>
  </si>
  <si>
    <t>1019063000000</t>
  </si>
  <si>
    <t>Zelená střecha autobusové nádraží</t>
  </si>
  <si>
    <t>Nakládání s nemovitostmi</t>
  </si>
  <si>
    <t>Přechod pro chodce Smetanovo nábřeží</t>
  </si>
  <si>
    <t>Komunikace</t>
  </si>
  <si>
    <t>Komunální služby a územní rozvoj</t>
  </si>
  <si>
    <t>Kompostéry BRKO</t>
  </si>
  <si>
    <t>Odpady</t>
  </si>
  <si>
    <t>Hydraulické vyprošťovací zařízení</t>
  </si>
  <si>
    <t>Krizové řízení a požární ochrana</t>
  </si>
  <si>
    <t>8118050000000</t>
  </si>
  <si>
    <t>Kanalizace a ČOV Lhotka - přípojky</t>
  </si>
  <si>
    <t>Životní prostředí</t>
  </si>
  <si>
    <t>1016017000000</t>
  </si>
  <si>
    <t>1018004000000</t>
  </si>
  <si>
    <t>ZŠ Drahotuše tělocvična</t>
  </si>
  <si>
    <t>1018064000000</t>
  </si>
  <si>
    <t>1018067000000</t>
  </si>
  <si>
    <t>1019034000000</t>
  </si>
  <si>
    <t>Půdní vestavba budovy ZUŠ</t>
  </si>
  <si>
    <t>1020011000000</t>
  </si>
  <si>
    <t>Osvětlovací tělesa do škol</t>
  </si>
  <si>
    <t>1020031000000</t>
  </si>
  <si>
    <t>1020037000000</t>
  </si>
  <si>
    <t>Odvodnění střech ZŠ</t>
  </si>
  <si>
    <t>1020038000000</t>
  </si>
  <si>
    <t>Rekonstrukce kotelny Školní jídelny</t>
  </si>
  <si>
    <t>2018066000000</t>
  </si>
  <si>
    <t>ZUŠ Hranice - výměna světel</t>
  </si>
  <si>
    <t>2019036000000</t>
  </si>
  <si>
    <t>ZŠ 1. máje - venkovní učebna</t>
  </si>
  <si>
    <t>2019077000000</t>
  </si>
  <si>
    <t>ZŠ Drahotuše zahrada</t>
  </si>
  <si>
    <t>2019079000000</t>
  </si>
  <si>
    <t>ZŠ Šromotovo rekonstrukce jídelny</t>
  </si>
  <si>
    <t>2020011000000</t>
  </si>
  <si>
    <t>2020024000000</t>
  </si>
  <si>
    <t>Školní jídelna Hranice - oprava podlahy</t>
  </si>
  <si>
    <t>2020038000000</t>
  </si>
  <si>
    <t>3020026000000</t>
  </si>
  <si>
    <t>Energetická regulace škol</t>
  </si>
  <si>
    <t>1019004000000</t>
  </si>
  <si>
    <t>Socha TGM na Školním náměstí</t>
  </si>
  <si>
    <t>1019027000000</t>
  </si>
  <si>
    <t>Synagoga - stavebně techn. posouzení stavu</t>
  </si>
  <si>
    <t>1119004000000</t>
  </si>
  <si>
    <t>1119013000000</t>
  </si>
  <si>
    <t>Revitalizace letního kina</t>
  </si>
  <si>
    <t>2020005000000</t>
  </si>
  <si>
    <t>2020006000000</t>
  </si>
  <si>
    <t>2020007000000</t>
  </si>
  <si>
    <t>Oprava židovského hřbitova</t>
  </si>
  <si>
    <t>1017036000000</t>
  </si>
  <si>
    <t>Zimní stadion</t>
  </si>
  <si>
    <t>1018057000000</t>
  </si>
  <si>
    <t>Hřiště Sklený kopec</t>
  </si>
  <si>
    <t>1019028003300</t>
  </si>
  <si>
    <t>Inv. příspěvek Sokol Hranice rekosntrukce sokolovn</t>
  </si>
  <si>
    <t>1019052000000</t>
  </si>
  <si>
    <t>Ledová plocha na náměstí TGM</t>
  </si>
  <si>
    <t>1020001000000</t>
  </si>
  <si>
    <t>Hřiště na plážový volejbal - participativní rozpoč</t>
  </si>
  <si>
    <t>1020003000000</t>
  </si>
  <si>
    <t>Investiční příspěvek SK Hranice</t>
  </si>
  <si>
    <t>1020004000000</t>
  </si>
  <si>
    <t>Investiční příspšvek TJ Sokol Hranice</t>
  </si>
  <si>
    <t>2020025000000</t>
  </si>
  <si>
    <t>Pronájem ledové plochy</t>
  </si>
  <si>
    <t>Sport</t>
  </si>
  <si>
    <t>1019057000000</t>
  </si>
  <si>
    <t>Mikroelektrárna Domov seniorů</t>
  </si>
  <si>
    <t>1020010000000</t>
  </si>
  <si>
    <t>Domov seniorů – bourání komína staré kotelny</t>
  </si>
  <si>
    <t>2020010000000</t>
  </si>
  <si>
    <t>Sociální záležitosti</t>
  </si>
  <si>
    <t>1015029000000</t>
  </si>
  <si>
    <t>Ubytovna Jaslo</t>
  </si>
  <si>
    <t>1016001000000</t>
  </si>
  <si>
    <t>RPS Struhlovsko II. etapa</t>
  </si>
  <si>
    <t>1019017000000</t>
  </si>
  <si>
    <t>Regenerace sídliště Kpt. Jaroše</t>
  </si>
  <si>
    <t>1019023000000</t>
  </si>
  <si>
    <t>Regenerace sídliště Pod nemocnicí</t>
  </si>
  <si>
    <t>1020009000000</t>
  </si>
  <si>
    <t>Demolice ubytovny Vrchlického</t>
  </si>
  <si>
    <t>1118051000000</t>
  </si>
  <si>
    <t>Revitalizace jižního vstupu zámku</t>
  </si>
  <si>
    <t>1118062000000</t>
  </si>
  <si>
    <t>Rekonstrukce čp. 1466 ul. Vrchlického</t>
  </si>
  <si>
    <t>1118073000000</t>
  </si>
  <si>
    <t>Bytový dům Čechova 133</t>
  </si>
  <si>
    <t>1119005000000</t>
  </si>
  <si>
    <t>Žst. Teplice nad Bečvou</t>
  </si>
  <si>
    <t>1119030000000</t>
  </si>
  <si>
    <t>Nástavby Nerudova ul.</t>
  </si>
  <si>
    <t>1120023000000</t>
  </si>
  <si>
    <t>Bytová výstavba</t>
  </si>
  <si>
    <t>3015009000000</t>
  </si>
  <si>
    <t>Zastřešení dvorany – generální oprava</t>
  </si>
  <si>
    <t>3017042000501</t>
  </si>
  <si>
    <t>Modernizace bytů v domě čp. 1721 Nerudova ul.</t>
  </si>
  <si>
    <t>3019048000000</t>
  </si>
  <si>
    <t>Rekonstrukce střechy čp. 56 Nám. Osvobození, Draho</t>
  </si>
  <si>
    <t>3019066000501</t>
  </si>
  <si>
    <t>Rekonstrukce bytů Hromůvka. Obránců míru</t>
  </si>
  <si>
    <t>9219063000000</t>
  </si>
  <si>
    <t>1016002000000</t>
  </si>
  <si>
    <t>Autobusové nádraží a kruhová křižovatka</t>
  </si>
  <si>
    <t>1016003000000</t>
  </si>
  <si>
    <t>Přechod pro chodce u nádraží ČD Teplice</t>
  </si>
  <si>
    <t>1016004000000</t>
  </si>
  <si>
    <t>1016008000000</t>
  </si>
  <si>
    <t>Kruhový objezd Slavíč</t>
  </si>
  <si>
    <t>1016009000000</t>
  </si>
  <si>
    <t>1016022000000</t>
  </si>
  <si>
    <t>Komunikace lokalita Pod Křivým</t>
  </si>
  <si>
    <t>1016028000000</t>
  </si>
  <si>
    <t>Rekonstrukce vybraných chodníků a přechodů pro cho</t>
  </si>
  <si>
    <t>1016039000000</t>
  </si>
  <si>
    <t>1016041000000</t>
  </si>
  <si>
    <t>Rekonstrukce stávající ulice Havlíčkova a Pod Křiv</t>
  </si>
  <si>
    <t>1017019000000</t>
  </si>
  <si>
    <t>Parkovací dům Billa</t>
  </si>
  <si>
    <t>1017022000000</t>
  </si>
  <si>
    <t>Lokalita Pod Křivým - slepá část komunikace PBK</t>
  </si>
  <si>
    <t>1017023000000</t>
  </si>
  <si>
    <t>Propustek I/47</t>
  </si>
  <si>
    <t>1017027000000</t>
  </si>
  <si>
    <t>Cyklostezka Slavíč II. etapa</t>
  </si>
  <si>
    <t>1018026000000</t>
  </si>
  <si>
    <t>Tř. Generála Svobody - rekonstrukce komunikace</t>
  </si>
  <si>
    <t>1018033000000</t>
  </si>
  <si>
    <t>Rekonstrukce Židovských schodů</t>
  </si>
  <si>
    <t>1018038000000</t>
  </si>
  <si>
    <t>Parkoviště na náměstí Osvobození Drahotuše</t>
  </si>
  <si>
    <t>1019011000000</t>
  </si>
  <si>
    <t>parkovací místa Nová</t>
  </si>
  <si>
    <t>1019019000000</t>
  </si>
  <si>
    <t>Komunikace Pod Bílým Kamenem</t>
  </si>
  <si>
    <t>1019022000000</t>
  </si>
  <si>
    <t>1019042000000</t>
  </si>
  <si>
    <t>Cyklověž</t>
  </si>
  <si>
    <t>1019045000000</t>
  </si>
  <si>
    <t>Křižovatka U Černého orla</t>
  </si>
  <si>
    <t>1019065000000</t>
  </si>
  <si>
    <t>PD chodník Cementář</t>
  </si>
  <si>
    <t>1019065003300</t>
  </si>
  <si>
    <t>Chodník u hotelu Cementář Hranice - příspěvek</t>
  </si>
  <si>
    <t>1019067000000</t>
  </si>
  <si>
    <t>Optimalizace MHD – autobusové zastávky</t>
  </si>
  <si>
    <t>1019069000000</t>
  </si>
  <si>
    <t>Parkovací stání ul. Jiřího z Poděbrad a Bezručova</t>
  </si>
  <si>
    <t>1019071000000</t>
  </si>
  <si>
    <t>Chodníky od Teplic po kruhový objezd, Alešova</t>
  </si>
  <si>
    <t>1019078000000</t>
  </si>
  <si>
    <t>Úpravy náměstí TGM</t>
  </si>
  <si>
    <t>1116005000000</t>
  </si>
  <si>
    <t>Severovýchodní obchvat Hranic</t>
  </si>
  <si>
    <t>1117026000000</t>
  </si>
  <si>
    <t>Rekonstrukce vlakového nádraží, dopravní terminál</t>
  </si>
  <si>
    <t>1119016000000</t>
  </si>
  <si>
    <t>Parkování nemocnice</t>
  </si>
  <si>
    <t>1119042000000</t>
  </si>
  <si>
    <t>1119067000000</t>
  </si>
  <si>
    <t>1120022000000</t>
  </si>
  <si>
    <t>Hradební okruh Komenského</t>
  </si>
  <si>
    <t>3002410000036</t>
  </si>
  <si>
    <t>Komunikace Pod Bílým kamenem</t>
  </si>
  <si>
    <t>3002615000036</t>
  </si>
  <si>
    <t>Cyklostezka Slavíč I. etapa</t>
  </si>
  <si>
    <t>3011025000000</t>
  </si>
  <si>
    <t>Chodníky ul. K Nádraží Drahotuše</t>
  </si>
  <si>
    <t>3016003000036</t>
  </si>
  <si>
    <t>3016004000036</t>
  </si>
  <si>
    <t>Cyklostezka Bečva - pravobřežní trasa</t>
  </si>
  <si>
    <t>3016022000036</t>
  </si>
  <si>
    <t>3016028000036</t>
  </si>
  <si>
    <t>Rekonstrukce chodníků a přechodů pro chodce</t>
  </si>
  <si>
    <t>3016041000036</t>
  </si>
  <si>
    <t>3017017000000</t>
  </si>
  <si>
    <t>Parkování Komenského - výkup pozemků</t>
  </si>
  <si>
    <t>3017017000036</t>
  </si>
  <si>
    <t>Parkování Komenského - výkup pozemků (nově Hradebn</t>
  </si>
  <si>
    <t>3017023000036</t>
  </si>
  <si>
    <t>3019005000036</t>
  </si>
  <si>
    <t>Žst. Teplice nad Bečvou (budova + pozemek)</t>
  </si>
  <si>
    <t>3019019000036</t>
  </si>
  <si>
    <t>3019020000000</t>
  </si>
  <si>
    <t>Radary na měření rychlosti</t>
  </si>
  <si>
    <t>3019045000000</t>
  </si>
  <si>
    <t>3019050000000</t>
  </si>
  <si>
    <t>3020015000000</t>
  </si>
  <si>
    <t>Oprava světelné signalizace Motošín</t>
  </si>
  <si>
    <t>3020036000000</t>
  </si>
  <si>
    <t>Chodník Lhotka</t>
  </si>
  <si>
    <t>9219040000000</t>
  </si>
  <si>
    <t>Inteligentní parkovací systém</t>
  </si>
  <si>
    <t>1014032000000</t>
  </si>
  <si>
    <t>Revitalizace městského hřbitova</t>
  </si>
  <si>
    <t>1017001000000</t>
  </si>
  <si>
    <t>Veřejné prostranství Středolesí</t>
  </si>
  <si>
    <t>1017060000000</t>
  </si>
  <si>
    <t>1018036000000</t>
  </si>
  <si>
    <t>Lhotka - úprava návsi</t>
  </si>
  <si>
    <t>1018058000000</t>
  </si>
  <si>
    <t>1019025000000</t>
  </si>
  <si>
    <t>Veřejné prostranství mezi zámkem a zám. hotelem</t>
  </si>
  <si>
    <t>1019059000000</t>
  </si>
  <si>
    <t>Příprava území Pod Hůrkou</t>
  </si>
  <si>
    <t>1019075000000</t>
  </si>
  <si>
    <t>Úprava Školního náměstí</t>
  </si>
  <si>
    <t>1020033000000</t>
  </si>
  <si>
    <t>Proluka u Synagogy oprava omítek</t>
  </si>
  <si>
    <t>1117060000000</t>
  </si>
  <si>
    <t>Veřejné prostranství Uhřínov</t>
  </si>
  <si>
    <t>1117067000000</t>
  </si>
  <si>
    <t>Veřejné prostranství u škol</t>
  </si>
  <si>
    <t>1118012000000</t>
  </si>
  <si>
    <t>Územní studie Za Čaputovým dvorem</t>
  </si>
  <si>
    <t>1118013000000</t>
  </si>
  <si>
    <t>1118014000000</t>
  </si>
  <si>
    <t>Změna územního plánu - suché poldry</t>
  </si>
  <si>
    <t>1118028000000</t>
  </si>
  <si>
    <t>Územní studie třída 1. máje</t>
  </si>
  <si>
    <t>1118030000000</t>
  </si>
  <si>
    <t>Studie Šromotovo náměstí</t>
  </si>
  <si>
    <t>1119006000000</t>
  </si>
  <si>
    <t>Strategické dokumenty - Plán udržitelné městské mo</t>
  </si>
  <si>
    <t>1119059000000</t>
  </si>
  <si>
    <t>1119075000000</t>
  </si>
  <si>
    <t>Úpravy školního náměstí</t>
  </si>
  <si>
    <t>3016062000000</t>
  </si>
  <si>
    <t>3020021000000</t>
  </si>
  <si>
    <t>9220002000000</t>
  </si>
  <si>
    <t>Provozování koloběžek</t>
  </si>
  <si>
    <t>3019008000000</t>
  </si>
  <si>
    <t>3020016000000</t>
  </si>
  <si>
    <t>Kontejnerové stání Drahotuše Pivovarská</t>
  </si>
  <si>
    <t>3020019000000</t>
  </si>
  <si>
    <t>Odpady - systém evidence</t>
  </si>
  <si>
    <t>5020032000000</t>
  </si>
  <si>
    <t>5020039000000</t>
  </si>
  <si>
    <t>hydraulická tyč</t>
  </si>
  <si>
    <t>4019020000000</t>
  </si>
  <si>
    <t>4019074000000</t>
  </si>
  <si>
    <t>Obousměrný rychloměr v obci Býškovice</t>
  </si>
  <si>
    <t>4020012000000</t>
  </si>
  <si>
    <t>Výměna zastaralých kamer</t>
  </si>
  <si>
    <t>4020013000000</t>
  </si>
  <si>
    <t>Rozšíření programu Manager o kontrolu parkování</t>
  </si>
  <si>
    <t>Městská policie</t>
  </si>
  <si>
    <t>0111025000000</t>
  </si>
  <si>
    <t>Chodníky ul.  K Nádraží Drahotuše</t>
  </si>
  <si>
    <t>0115026000000</t>
  </si>
  <si>
    <t>Rekonstrukce náměstí Drahotuše</t>
  </si>
  <si>
    <t>0120027000000</t>
  </si>
  <si>
    <t>PD  vodovod a splašková kanalizace Stará štreka</t>
  </si>
  <si>
    <t>0120029000000</t>
  </si>
  <si>
    <t>Pěší trasy Nábřežní ul. Drahotuše</t>
  </si>
  <si>
    <t>0120030000000</t>
  </si>
  <si>
    <t>Úpravy návsi K Nádraží Drahotuše</t>
  </si>
  <si>
    <t>0218036000000</t>
  </si>
  <si>
    <t>0419002000000</t>
  </si>
  <si>
    <t>Přístřešek na hřišti Slavíč</t>
  </si>
  <si>
    <t>0817047000000</t>
  </si>
  <si>
    <t>Valšovice - oprava kaple</t>
  </si>
  <si>
    <t>Osadní výbory</t>
  </si>
  <si>
    <t>3020028000000</t>
  </si>
  <si>
    <t>Kopírka ŽP</t>
  </si>
  <si>
    <t>3020034000000</t>
  </si>
  <si>
    <t>Kopírka OI</t>
  </si>
  <si>
    <t>3020040000000</t>
  </si>
  <si>
    <t>Kopírka OŠKT</t>
  </si>
  <si>
    <t>5120041000000</t>
  </si>
  <si>
    <t>Projektor</t>
  </si>
  <si>
    <t>Chod úřadu a orgánů města</t>
  </si>
  <si>
    <t>7019003000000</t>
  </si>
  <si>
    <t>Ekocentrum Hranice - rezerva</t>
  </si>
  <si>
    <t>Finanční operace</t>
  </si>
  <si>
    <t>1002917000000</t>
  </si>
  <si>
    <t>Dešťová kanalizace Kropáčova, Tesaříkova</t>
  </si>
  <si>
    <t>1013012000000</t>
  </si>
  <si>
    <t>ČOV Valšovice</t>
  </si>
  <si>
    <t>1017057000000</t>
  </si>
  <si>
    <t>Levobřežní opěrná zídka Ludina</t>
  </si>
  <si>
    <t>1018005000000</t>
  </si>
  <si>
    <t>Rybník Kuchyňka - odstranění havarijního stavu</t>
  </si>
  <si>
    <t>1018006000000</t>
  </si>
  <si>
    <t>Kanalizace Velká - vpusti</t>
  </si>
  <si>
    <t>1019024000000</t>
  </si>
  <si>
    <t>Kanalizace Komenského ul.</t>
  </si>
  <si>
    <t>1019064000000</t>
  </si>
  <si>
    <t>1020008000000</t>
  </si>
  <si>
    <t>Odbahnění rybníka Sředolesí</t>
  </si>
  <si>
    <t>1020035000000</t>
  </si>
  <si>
    <t>Odvod dešťových vod z ulice Žáčkova</t>
  </si>
  <si>
    <t>1115022000000</t>
  </si>
  <si>
    <t>Suchá nádrž V Končinách</t>
  </si>
  <si>
    <t>1116051000000</t>
  </si>
  <si>
    <t>Suchá nádrž Lhotka</t>
  </si>
  <si>
    <t>1117003000000</t>
  </si>
  <si>
    <t>Protipovodňová opatření - Ludina, Velička, Bezejm.</t>
  </si>
  <si>
    <t>1117057000000</t>
  </si>
  <si>
    <t>1117066000000</t>
  </si>
  <si>
    <t>Protipovodňová opatření na Bečvě - ohrázování</t>
  </si>
  <si>
    <t>1118015000000</t>
  </si>
  <si>
    <t>Protipovodňová opatření - spoluúčast</t>
  </si>
  <si>
    <t>1118049000000</t>
  </si>
  <si>
    <t>Ochranná stěna ul. Kropáčova</t>
  </si>
  <si>
    <t>1120014000000</t>
  </si>
  <si>
    <t>Kanalizace Potštátská</t>
  </si>
  <si>
    <t>3016025000036</t>
  </si>
  <si>
    <t>Kanalizace lokalita Pod Křivým - dešťová</t>
  </si>
  <si>
    <t>3019024000036</t>
  </si>
  <si>
    <t>Kanalizace Komenského - věcná břemena</t>
  </si>
  <si>
    <t>8119041000000</t>
  </si>
  <si>
    <t>Kanalizace Komenského ul. - přípojky</t>
  </si>
  <si>
    <t>Zůstatek</t>
  </si>
  <si>
    <t>%</t>
  </si>
  <si>
    <t>Převod</t>
  </si>
  <si>
    <t>důvod  převodu</t>
  </si>
  <si>
    <t>Důvod  převodu</t>
  </si>
  <si>
    <t>Doklad</t>
  </si>
  <si>
    <t>Polytechnické vzdělávání pro ZŠ Drahotuše</t>
  </si>
  <si>
    <t>Polytechnické vzdělávání - vybavení</t>
  </si>
  <si>
    <t>SML/0493/2020/II</t>
  </si>
  <si>
    <t>probíhají stavební práce, na akci přiděleny dotace</t>
  </si>
  <si>
    <t>VŘ</t>
  </si>
  <si>
    <t>probíhá výběrové řízení - vybavení,na akci přiděleny dotace</t>
  </si>
  <si>
    <t>SML/0416/2018/oRM, SML/0459/202/OI</t>
  </si>
  <si>
    <t>vydáno stavební povolení, finanční prostředky jsou určeny na uhrazení pozastávky a na realizační PD</t>
  </si>
  <si>
    <t>SML</t>
  </si>
  <si>
    <t>uzavřena smlouva na vypracování studie</t>
  </si>
  <si>
    <t>VŘ bude zahájeno po předání podkladů od OŠK</t>
  </si>
  <si>
    <t>OBJ</t>
  </si>
  <si>
    <t>SML/0418/2020/OI</t>
  </si>
  <si>
    <t>uzavřena smlouvy na zpracování PD</t>
  </si>
  <si>
    <t>Usnesení 1075/2020 - RM 38 ze dne 12. 5. 2020</t>
  </si>
  <si>
    <t xml:space="preserve">Akce pozastavena, čeká se na vhodný dotační titul. </t>
  </si>
  <si>
    <t>probíhající veřejná soutěž na zpracovatele PD, ze zákona musí být zajištěny fin. prostředky</t>
  </si>
  <si>
    <t>SML/0482/2019/ORM,SML/0390/2020/OI, SML/0485/2020/OI</t>
  </si>
  <si>
    <t>poskytnutí příspěvku podmíněno získáním dotace</t>
  </si>
  <si>
    <t>uzavřena smlouva pro zajištění podkladů</t>
  </si>
  <si>
    <t>SML/077/2019/ORM, SML/0180/2019/ORM, SML/0496/2020/ORM</t>
  </si>
  <si>
    <t>uzavřené smlouvy na přeložky, dofakturace, věcná břemena</t>
  </si>
  <si>
    <t>SML/0055/2020/OI</t>
  </si>
  <si>
    <t>probíhá zprocování studie</t>
  </si>
  <si>
    <t>SML/0451/2020/OI</t>
  </si>
  <si>
    <t>probíhá zpracévání studie regenerace</t>
  </si>
  <si>
    <t>realizace akce podmínněna získáním dotace</t>
  </si>
  <si>
    <t>SML/0367/2020/OI, SML/0486/2020/OI, SML/0544/2020/OI</t>
  </si>
  <si>
    <t>akce v přípravě, v roce 2021 se bude realizovat projektová dokumentace pro výstavbu bytů</t>
  </si>
  <si>
    <t>OBJ/0451/2020/ORM</t>
  </si>
  <si>
    <t>zpracování probíhá, dokončení a platba v roce 2021</t>
  </si>
  <si>
    <t>OBJ/0332/2020/OSM</t>
  </si>
  <si>
    <t>Z důvodu náročnosti vypracování posudků byl termín prodloužen do 31.3.2021 (část prací již byla proplacena)</t>
  </si>
  <si>
    <t>SML/0582/2019/</t>
  </si>
  <si>
    <t>uzavřena smlouva, posunutí termínu podání žádosti o dotaci kvůli dopracování PD</t>
  </si>
  <si>
    <t>SML/0523/2016/OSM</t>
  </si>
  <si>
    <t>uzavřena smlouva, probíhají práce</t>
  </si>
  <si>
    <t>SML/0427/2019/ORM</t>
  </si>
  <si>
    <t>dořešování majetkoprávních vutahů RANELL</t>
  </si>
  <si>
    <t>uzavřeny smlouvy, dořešení majetkoprávních vztahů s Povodím Moravy a ŘSD</t>
  </si>
  <si>
    <t>SML/0373/2016/OSM</t>
  </si>
  <si>
    <t>úpravy PD</t>
  </si>
  <si>
    <t>dořešení majetkoprávních vztahů</t>
  </si>
  <si>
    <t>SML/0571/2019/OI</t>
  </si>
  <si>
    <t>uzavřena smlouva, vydáno stavební povolení, finance určení na zpracování realizační PD</t>
  </si>
  <si>
    <t>SML/0062/2018/OI</t>
  </si>
  <si>
    <t>uzavřena smlouva, dořešení majetkoprávních vztahů</t>
  </si>
  <si>
    <t>usnasením rady města budou práce zahájeny v návaznosti na dotační tituly</t>
  </si>
  <si>
    <t>SML/0175/</t>
  </si>
  <si>
    <t>uzavřena smlouva, proveden inženýrské-geologický průzkum, nutno dořešit majetkoprávní vztahy</t>
  </si>
  <si>
    <t>v souladu s požadavky dotačného titulu zahájeno VŘ</t>
  </si>
  <si>
    <t>po vydání stavebního povolení bude vyhlášeno výběrové řízení</t>
  </si>
  <si>
    <t>uzavřena smlouva, podána žádost na vydání stavebního povolení</t>
  </si>
  <si>
    <t>SML/0642/2020/OI</t>
  </si>
  <si>
    <t>uzavřena smlouvy, úhrada faktur, stavební práce budou ukončeny 04/2021</t>
  </si>
  <si>
    <t>uzavřena smlouva na realizaci, přiděleny dotace</t>
  </si>
  <si>
    <t>SML/0573/2020/OI</t>
  </si>
  <si>
    <t>zpracovaná projektová dokumentace,probíhí inženýrská činnost</t>
  </si>
  <si>
    <t>realizace skce podmíněna vydáním stavebního povolení</t>
  </si>
  <si>
    <t>SML/0426/2020/OI</t>
  </si>
  <si>
    <t>zpracovaná projektová dokumentace, podaná žádost na vydání stavebního povolení</t>
  </si>
  <si>
    <t>SML/0037/2020/OI, SM/L0288/202/OI</t>
  </si>
  <si>
    <t>zpracovná projektová dokumentace</t>
  </si>
  <si>
    <t>uzavřena smlouvy , stavební práce budou zahájeny 03/2021</t>
  </si>
  <si>
    <t>projektové řízení dle směrnice QS 74-02 usnesení 650/2018 - ZM 27 ze dne 22.2.2018, koordinace přípravy se Správou železnic. Prostředky vyhrazeny na přípravu akce</t>
  </si>
  <si>
    <t>SML/0518/2017/ORM</t>
  </si>
  <si>
    <t>zpracování probíhá, dokončení a platba v roce 2021; (v roce 2021 bude přímo navazovat zahájení přípravy DUR v součinnosti se Správou železnic)</t>
  </si>
  <si>
    <t>vázáno na dokončení PUMM (jaro 2021), v roce 2021 bude vystavena objednávka a proběhne fakturace</t>
  </si>
  <si>
    <t>SML/0561/2019/ORM</t>
  </si>
  <si>
    <t>OBJ/0413/2020/ORM</t>
  </si>
  <si>
    <t>zpracování probíhá, dokončení a platba v roce 2021 (vystavena objednávka na projekt průzkumu, v roce 2021 následná realizace průzkumu)</t>
  </si>
  <si>
    <t>Majetkoprávní vztahy  - výkup Sedláčkovi - schváleno ZM 9/2018  - smlouva ze starny  vlastníků zatím nepodepsána</t>
  </si>
  <si>
    <t>podmínka stav.  povolení</t>
  </si>
  <si>
    <t>Majetkoprávní vztahy + věcná břemena po dokončení akce</t>
  </si>
  <si>
    <t>podmínka stav. povolení</t>
  </si>
  <si>
    <t xml:space="preserve">Majetkoprávní vztahy  po realizací akce </t>
  </si>
  <si>
    <t>majetkoprávní vztahy před realizací akce</t>
  </si>
  <si>
    <t>majetkoprávní vztahy po realizací akce - vklad smlouvy   do KN 1Q 2021</t>
  </si>
  <si>
    <t>majetkoprávní vztahy před realizací akce -  733/2018 - ZM 30 ze 21.6.2018</t>
  </si>
  <si>
    <t>majetkoprávní vztahy před realizací akce  - RM 19.1.2021 + ZM 25.2.2021</t>
  </si>
  <si>
    <t xml:space="preserve">Objednávka č. OBJ/0325/2020/OSM, OBJ/0160/2020/OSM </t>
  </si>
  <si>
    <t xml:space="preserve">Projekt stacionárního radaru na měření rychlosti v ulici Potštátská (u podjezdu železnice) v Hranicích. Projekt, včetně podání žádosti o povolení stavby, bude dokončen v prvním pololetí roku 2021. Stavba se nachází v ochranném pásmu železnice. Správa železnic doposud nevydala svůj souhlas. Faktura bude dodavatelem projektu uhrazena po vydání povolení stavby na realizaci akce (duben - květen 2021).    </t>
  </si>
  <si>
    <t xml:space="preserve">Smlouva č. SML/0454/2019/OSM </t>
  </si>
  <si>
    <t xml:space="preserve">Kompletní projekt, včetně dořešení všech smluvních vztahů a podání příslušných žádostí, nutných pro povolení stavby, byl dokončen v prosinci 2020. Faktura bude dodavatelem projektu uhrazena po vydání stavebního povolení na realizaci akce (duben - květen 2021).   </t>
  </si>
  <si>
    <t>probíhá výběrové řízení na zhotivitele, předpokládaný termín zahájění prací 03/2021</t>
  </si>
  <si>
    <t>SML/0689/2018/ORM</t>
  </si>
  <si>
    <t>SML/0087/2019/ORM</t>
  </si>
  <si>
    <t>SML/0538/2020/OI</t>
  </si>
  <si>
    <t>SML/0153/2020/OI</t>
  </si>
  <si>
    <t>probíhá zpracování projektové dokumentace</t>
  </si>
  <si>
    <t>OBJ/0582/2019/ORM</t>
  </si>
  <si>
    <t>SML/0555/2019/ORM</t>
  </si>
  <si>
    <t>SML/0381/2020/ORM</t>
  </si>
  <si>
    <t>zpracování probíhá + usnesení ZM 336/2020 – ZM 16 ze dne 18. 6. 2020 o financování akce v roce 2021</t>
  </si>
  <si>
    <t>akce v přípravě, smlouva může být uzavřena kdykoliv (pro zahájení práce na PD je nezbytná )změna ÚP</t>
  </si>
  <si>
    <t>SML/0508/2019/ORM, SML/0509/2016/ORM</t>
  </si>
  <si>
    <t xml:space="preserve">Dotace - Výsadba zeleně v Hranicích </t>
  </si>
  <si>
    <t>SML  z dřívějších let</t>
  </si>
  <si>
    <t xml:space="preserve">Jedná se o úhradu následné tříleté péče o výsadby dle uzavřené smlouvy o dílo.  V průběhu udržitelnosti projektu dochází vlivem klimatickým podmínek a drobnému vandalismu ke škodám na výsadbě zeleně, které jsou průběžně odstraňovány firmou, která zajišťuje následnou péči. (nelze přesně určit výši  finančních prostředků na realizaci). </t>
  </si>
  <si>
    <t>OBJ/0428/2020</t>
  </si>
  <si>
    <t>termín dodání je 2/2021</t>
  </si>
  <si>
    <t xml:space="preserve">Podzemní kontejnerové stání Partyzánská ul. </t>
  </si>
  <si>
    <t>požadavek občanů</t>
  </si>
  <si>
    <t>KDF 2020 01462</t>
  </si>
  <si>
    <t>U radarů dojde  v roce 2021 k  instalaci 2 stanovišť, které v roce 2020 nebyly zrealizovány.</t>
  </si>
  <si>
    <t>Z důvodu vyšší ceny nebyla akce zrealizována v roce 2020. V případě dofinancování bude akce realizována v roce 2021.</t>
  </si>
  <si>
    <t>zůstatek rozpočtu OV</t>
  </si>
  <si>
    <t>01/2021 bude uzavřena SoD na realizační PD</t>
  </si>
  <si>
    <t>SML/0611/2019/OI</t>
  </si>
  <si>
    <t>uzavřena smlouvy na realizaci akce, stavební práce ukončeny, finanční prostředky - pozastávky po odstranění vad a nadodělků nebránících užívání</t>
  </si>
  <si>
    <t>SML/0394/2020/OI</t>
  </si>
  <si>
    <t>probíhí zpracování realizační PD</t>
  </si>
  <si>
    <t>SML/0487/2020/OI. SML/0530/2020/OI</t>
  </si>
  <si>
    <t>uzavřena smlouva, zahájení stavebních prací 02-03/2021</t>
  </si>
  <si>
    <t>v 02/2021 zahájeno VŘ</t>
  </si>
  <si>
    <t>2021 - monitoring stávající kanalizace</t>
  </si>
  <si>
    <t>akce v přípravě; vázáno na spolupráci s  Povodím Moravy a dotčenými obcemi</t>
  </si>
  <si>
    <t>akce se kdykoliv může rozběhnout v souvislosti s realizací PPO Bečva (příprava dílčí části projektové dokumentace pro PPO)</t>
  </si>
  <si>
    <t xml:space="preserve">v roce 2021 zahájena stavba PPO Bečva – ohrázování; prostředky vyhradit pro expertní činnost (autorský dozor) v rámci stavby, </t>
  </si>
  <si>
    <t>SML/0219/2020/ORM</t>
  </si>
  <si>
    <t>zpracování probíhá, dokončení a platba v roce 2021 (na základě smlouvy o spolupráci s Povodím Moravy)</t>
  </si>
  <si>
    <t>OBJ/0423/2020/ORM</t>
  </si>
  <si>
    <t>majetkoprávní vztahy po realizací akce - smlouva zatím nepodepsána</t>
  </si>
  <si>
    <t xml:space="preserve">majetkoprávní vztahy po realizací akce </t>
  </si>
  <si>
    <t>Převod finančních prostředků z roku 2020 do rozpočtu roku 2021 - PROVOZ</t>
  </si>
  <si>
    <t>č.ř.</t>
  </si>
  <si>
    <t xml:space="preserve">Kč </t>
  </si>
  <si>
    <t>název akce</t>
  </si>
  <si>
    <t>Lesní hospodářský plán pro LHC Lesy města Hranice</t>
  </si>
  <si>
    <t>SML/0357/2020/OSUŽPD</t>
  </si>
  <si>
    <t>Zpracování lesních hospodářských osnov pro zřizovací obvod Hranice - JIH</t>
  </si>
  <si>
    <t>SML/0356/2020/OSUŽPD</t>
  </si>
  <si>
    <t>výkupy pozemků</t>
  </si>
  <si>
    <t>OBJ/0433/2020/OSM, OBJ/0017/2020/ OSM, SML/0554/2020/OSM, SML/0516/2020/OSM</t>
  </si>
  <si>
    <t xml:space="preserve">Převod  nevyčerpaných prostředků z provozních nákladů  úseků pozemků na plánované akce   u kterých  nedošlo k dořešení v roce 2020. smlouva  s SPÚ , podpepsaná ale podléhá schválení MF,   </t>
  </si>
  <si>
    <t>geometrické plány</t>
  </si>
  <si>
    <t>OBJ/0424/2020/OSM, OBJ/0421/2020/ OSM, OBJ/0432/2020/OSM</t>
  </si>
  <si>
    <t xml:space="preserve">vyhotovení geometrických plánů dle schcálených prodejů  ZM v listopadu a prosinci 2020; </t>
  </si>
  <si>
    <t>konzultace cen</t>
  </si>
  <si>
    <t>OBJ/0137/2020/OSM, OBJ/0209/2020/OSM, OBJ/0210/2020/OSM, OBJ/0286/2020/OSM, OBJ/0287/2020/OSM, OBJ/0320/2020/OSM/, OBJ/031/2020/OSM, OBJ/0384/2020/OSM, OBJ/0543/2019/OSM, OBJ/0542/2019/OSM, OBJ/0427/2019/OSM</t>
  </si>
  <si>
    <t>objednávky nevyučotvané</t>
  </si>
  <si>
    <t>Oprava sekčních vrat</t>
  </si>
  <si>
    <t>OBJ/0411/2020/OVV</t>
  </si>
  <si>
    <t>Firma z důvodu Covidu nebyla schopna realizovat všechny objednávky v roce 2020</t>
  </si>
  <si>
    <t>Aplikace Mobilní rozhlas</t>
  </si>
  <si>
    <t>SML/0379/2020/</t>
  </si>
  <si>
    <t>uzavřená smlouva, platba za prosinec 2020</t>
  </si>
  <si>
    <t>Aplikace Naše Hranicko</t>
  </si>
  <si>
    <t>SML/0137/2019/</t>
  </si>
  <si>
    <t>uzavřená smlouva, platba za 2020</t>
  </si>
  <si>
    <t>Drahotuše</t>
  </si>
  <si>
    <t>Z důvodu koronavirové nákazy termín prodloužen do 31.3.2021</t>
  </si>
  <si>
    <t xml:space="preserve">Lhotka </t>
  </si>
  <si>
    <t>Opatření pro identifikaci poruch způsobujících zasakování do prostor Zámeckého klubu</t>
  </si>
  <si>
    <t>OBJ/0300/2020/OSM</t>
  </si>
  <si>
    <t>Z důvodu koronavirové nákazy termín prodloužen do 30.6.2021</t>
  </si>
  <si>
    <t>Rybáře</t>
  </si>
  <si>
    <t>Provozní režim - Zámecký klub</t>
  </si>
  <si>
    <t>OBJ/0302/2020/OSM</t>
  </si>
  <si>
    <t>Z důvodu koronavirové nákazy termín prodloužen do 30.4.2021</t>
  </si>
  <si>
    <t>Slavíč</t>
  </si>
  <si>
    <t>PD návrh vsakování dešťových vod z čp. 8 Uhřínov</t>
  </si>
  <si>
    <t>OBJ/0377/2020/OSM</t>
  </si>
  <si>
    <t>Středolesí</t>
  </si>
  <si>
    <t>Termín provedení do 31.3.2021</t>
  </si>
  <si>
    <t>Uhřínov</t>
  </si>
  <si>
    <t>PD pro opravu fasády čp. 1 Pernštejnské nám., Hranice</t>
  </si>
  <si>
    <t>OSM/0450/2020/OSM</t>
  </si>
  <si>
    <t xml:space="preserve">Velká </t>
  </si>
  <si>
    <t>Dotace na pěstounskou péči</t>
  </si>
  <si>
    <t>Valšovice</t>
  </si>
  <si>
    <t>Finanční vypořádání dotací</t>
  </si>
  <si>
    <t>Fond obnovy kanalizace</t>
  </si>
  <si>
    <t>Sociální fond</t>
  </si>
  <si>
    <t>Realizace knihy Hranická vlastivěda</t>
  </si>
  <si>
    <t>Objednávka č. 0457/2020/OŠKT</t>
  </si>
  <si>
    <t>Objednáno, v realizaci.</t>
  </si>
  <si>
    <t>Tisk a vazba kronik 2014-2019</t>
  </si>
  <si>
    <t>Objednávka č. 0613/2019/OŠKT</t>
  </si>
  <si>
    <t>V realizaci, termín dokončení 03/2021.</t>
  </si>
  <si>
    <t>Objednáno, PD není odevzdána dodělávají se dílčí detaily projektu.</t>
  </si>
  <si>
    <t>údržba, ořez keřů a odstranění břečťanu z židovského hřbitova</t>
  </si>
  <si>
    <t>Objednávka č.  0453/2020/OŠKT</t>
  </si>
  <si>
    <t>Objednáno, realizace do 30. 6. 2021.</t>
  </si>
  <si>
    <t>Oprava hřbitovní zdi židovského hřbitova po pádu stromu</t>
  </si>
  <si>
    <t>Objednávka č. 0395/2020/OŠKT</t>
  </si>
  <si>
    <t>Objednáno, realizace opravy zdi musela počkat nejprve na úklid spadlých strmů a poté bylo již nepříznivé počasí na zdění zdi, termín realizace 30. 04. 2021.</t>
  </si>
  <si>
    <t>Restaurování kříže u kostela Husova sboru v Drahotuších</t>
  </si>
  <si>
    <t>Objednávka č. 0362/2020/OŠKT</t>
  </si>
  <si>
    <t>Objednáno, plánovaná akce z důvodu koronavirových opatření restaurátoři neměli zájem o zakázku, před 2. vlnou se podařilo snížit cenu a sehnat zkušenného restaurátora, který měl zájem termín restaurování 30. 6. 2021.</t>
  </si>
  <si>
    <t>Údržba stromu, bezpečnostní ořez a kácení stromů</t>
  </si>
  <si>
    <t>Objednávka č. 0452/2020/OŠKT</t>
  </si>
  <si>
    <t xml:space="preserve">Dětská obuv pro občánky města </t>
  </si>
  <si>
    <t>Objednávka č. 0454/2020//OŠKT</t>
  </si>
  <si>
    <t>Obřady vítání občánků odloženy do roku 2021 z dvodu nouzového stavu.</t>
  </si>
  <si>
    <t xml:space="preserve">Dárkové balíčky pro jubilanty </t>
  </si>
  <si>
    <t>Objednávka č. 0455/2020/OŠKT</t>
  </si>
  <si>
    <t>Předávání odloženo do roku 2021 z důvodu nouzového stavu.</t>
  </si>
  <si>
    <t>Tisk 30 ks programu rozvje kultury 2021-30</t>
  </si>
  <si>
    <t>KDF 03023/2020, KDF 0037 2020</t>
  </si>
  <si>
    <t>Realizováno do 31. 12. 2020, úhrada bude provedena v lednu 2021</t>
  </si>
  <si>
    <t>Dárkové balíčky jubilantům "70/2020"</t>
  </si>
  <si>
    <t>Objednávka č. 0456/2020/OŠKT</t>
  </si>
  <si>
    <t>Akce setkání se sedmdesátnky odložena do roku 2021 z důvodu nozového stavu.</t>
  </si>
  <si>
    <t>Finanční odměny Cena města 2020</t>
  </si>
  <si>
    <t>Usnesení 394/2020-ZM 18 ze dne 15.10.2020</t>
  </si>
  <si>
    <t>Akce z důvodu nouzového stavu přesunuta do roku 2021.</t>
  </si>
  <si>
    <t xml:space="preserve">Úprava branky hřiště Struhlovsko </t>
  </si>
  <si>
    <t>Objednávka č. 0269/2020/OŠKT</t>
  </si>
  <si>
    <t>Práce dle technické kontroly a bezpečnosti nutné provést. Zatím neprovedeny, urogovány, budou provedeny na jaře 2021.</t>
  </si>
  <si>
    <t xml:space="preserve">Výměna čerpadel v kotelně DS poškozených vlivem nečistot </t>
  </si>
  <si>
    <t>Objednávky č. 0278/2020/OŠKT</t>
  </si>
  <si>
    <t>Práce provedeny, předány, fakturace leden 2021.</t>
  </si>
  <si>
    <t>Kotlíkové dotace - příspěvek ve výši 7%</t>
  </si>
  <si>
    <t>SML, usnesení ZM</t>
  </si>
  <si>
    <t>Usnesení č. 252/2019 - ZM 11 ze dne 12.12.2019 - vyplácení finančních příspěvků úspěšným žadatelům o "kotlíkovou dotaci" Olomouckého kraje (stále velké množství potenciálních žadatelů)</t>
  </si>
  <si>
    <t>Územní studie Hranice-Velká, Záhumenní U Kříže</t>
  </si>
  <si>
    <t>SML/0392/2020/ORM</t>
  </si>
  <si>
    <t>Změna č. 4 ÚP Hranic</t>
  </si>
  <si>
    <t>SML/0476/2020/ORM</t>
  </si>
  <si>
    <t>Změna č. 6 ÚP Hranic</t>
  </si>
  <si>
    <t>SML/0513/2020/ORM</t>
  </si>
  <si>
    <t>„Manuál městského mobiliáře a veřejného parteru“ v Hranicích</t>
  </si>
  <si>
    <t>OBJ/0365/2020/ORM</t>
  </si>
  <si>
    <t>Studie rozvoje sportovního areálu v Žáčkově ulici v Hranicích</t>
  </si>
  <si>
    <t>OBJ/0364/2020/ORM</t>
  </si>
  <si>
    <t>Návrh mobilní kavárny na Masarykově náměstí - studie</t>
  </si>
  <si>
    <t>OBJ/0364/2019/ORM</t>
  </si>
  <si>
    <t>zpracování probíhá, dokončení a platba v roce 2021 (bylo by vhodnější překlopit to na 3636/5169)</t>
  </si>
  <si>
    <t>Změna č. 5 ÚP Hranic</t>
  </si>
  <si>
    <t>akce v přípravě (usn. ZM č. 139/2019 – ZM 7 ze dne 20. 6. 2019)</t>
  </si>
  <si>
    <t>Změna regulačního plánu Nad Vápenkami</t>
  </si>
  <si>
    <t>akce v přípravě (usn. ZM č. 128/2019 – ZM 6 ze dne 25. 4. 2019)</t>
  </si>
  <si>
    <t>přezkum Změny č. 1 ÚP Hranic</t>
  </si>
  <si>
    <t>Vysoké riziko žaloby na neplatnost změny územního plánu vydaného v roce 2020. (Zákonná lhůta končí v květnu 2021)</t>
  </si>
  <si>
    <t>Severovýchodní obchvat - projektový tým, externí služby</t>
  </si>
  <si>
    <t>Projektové řízení QS 74-02, usnesení 650/2018-ZM 27 ze dne 22.2.2018</t>
  </si>
  <si>
    <t>Severovýchodní obchvat - sociální pojištění</t>
  </si>
  <si>
    <t>Severovýchodní obchvat - zdravotní pojištění</t>
  </si>
  <si>
    <t>ochr. pomůcky</t>
  </si>
  <si>
    <t xml:space="preserve">QI 61-01-07 - nákup zimních OOPP - údržbář </t>
  </si>
  <si>
    <t>drobný majetek</t>
  </si>
  <si>
    <t>nákup presovače KS - původní nefunkční</t>
  </si>
  <si>
    <t>školení</t>
  </si>
  <si>
    <t>zvláštní odb. způsobilost</t>
  </si>
  <si>
    <t>služby</t>
  </si>
  <si>
    <t>služby prosinec - OTIDEA, praní ubrusů a svoz stolů ZM</t>
  </si>
  <si>
    <t>opravy</t>
  </si>
  <si>
    <t>oprava automat. dveří - havárie tel. obj.</t>
  </si>
  <si>
    <t>elektřina</t>
  </si>
  <si>
    <t>spotřeba elektřiny 12/2020</t>
  </si>
  <si>
    <t>oprava KS - kuchyňka</t>
  </si>
  <si>
    <t>*0200000000000</t>
  </si>
  <si>
    <t>*0100000000000</t>
  </si>
  <si>
    <t>*0300000000000</t>
  </si>
  <si>
    <t>*0400000000000</t>
  </si>
  <si>
    <t>*0500000000000</t>
  </si>
  <si>
    <t>*0600000000000</t>
  </si>
  <si>
    <t>*0700000000000</t>
  </si>
  <si>
    <t>*0800000000000</t>
  </si>
  <si>
    <t>doklad</t>
  </si>
  <si>
    <t>Převod finančních prostředků z roku 2020 do rozpočtu roku 2021 - INVESTICE</t>
  </si>
  <si>
    <t>Prezentace města</t>
  </si>
  <si>
    <t>Celkem</t>
  </si>
  <si>
    <t>Rezerva na krizová opatření</t>
  </si>
  <si>
    <t>OBJ č. 0085/2020/OŠKT</t>
  </si>
  <si>
    <t>OBJ/0259/2020/OSM, OSM/0445/2020/OSM</t>
  </si>
  <si>
    <t>Rekonstrukce komunikace v u. Zborovská v Hranicích</t>
  </si>
  <si>
    <t>Komuniíkace ul.Komenského</t>
  </si>
  <si>
    <t>Propojení komunikace Pod Bílým kamenem - Havlíčkova</t>
  </si>
  <si>
    <t>Komunikace ul. Komenského</t>
  </si>
  <si>
    <t xml:space="preserve">Úprava komínu pod čapím hnízdem </t>
  </si>
  <si>
    <t xml:space="preserve">Revitalizace nábřeží Kropáčova ulice </t>
  </si>
  <si>
    <t>Výsadba zeleně v Hranicích</t>
  </si>
  <si>
    <t xml:space="preserve">Výsadba zeleně v Hranicích </t>
  </si>
  <si>
    <t xml:space="preserve">Havarijní stav hráze rybníka Kuchyňka </t>
  </si>
  <si>
    <t>úhrada faktur</t>
  </si>
  <si>
    <t>zůstatek mezd</t>
  </si>
  <si>
    <t>Severovýchodní obchvat - mzdy</t>
  </si>
  <si>
    <t>Kč</t>
  </si>
  <si>
    <t>ODD.§</t>
  </si>
  <si>
    <t>POL</t>
  </si>
  <si>
    <t>Ochranné pomůcky</t>
  </si>
  <si>
    <t>Drobný majetek</t>
  </si>
  <si>
    <t>Školení</t>
  </si>
  <si>
    <t>Služby</t>
  </si>
  <si>
    <t>Elektrická energie</t>
  </si>
  <si>
    <t>Opravy a údržba</t>
  </si>
  <si>
    <t>Výkupy pozemků</t>
  </si>
  <si>
    <t>Konzultace cen</t>
  </si>
  <si>
    <t>Geometrické plány</t>
  </si>
  <si>
    <t>Manuál městského mobiliáře a veřejného parteru</t>
  </si>
  <si>
    <t>ř.</t>
  </si>
  <si>
    <t>1.1. Převod finančních prostředků z roku 2020 do rozpočtu roku 2021 - PROVOZ</t>
  </si>
  <si>
    <t xml:space="preserve">Rekonstrukce komunikace v u. Zborovská </t>
  </si>
  <si>
    <t>Zpracování lesních hosp. osnov Hranice-JIH</t>
  </si>
  <si>
    <t xml:space="preserve">Lesní hospodářský plán </t>
  </si>
  <si>
    <t>Výměna čerpadel v kotelně Domova seniorů</t>
  </si>
  <si>
    <t>PD pro opravu fasády čp. 1 Pernštejnské nám.</t>
  </si>
  <si>
    <t>Identifikace poruch -zasakování Zámecký klub</t>
  </si>
  <si>
    <t>Studie rozvoje sportovního areálu v Žáčkově ul.</t>
  </si>
  <si>
    <t>Návrh mobilní kavárny na Masarykově nám. - studie</t>
  </si>
  <si>
    <t>2.  Investice a jednorázové akce</t>
  </si>
  <si>
    <t>ODBOR</t>
  </si>
  <si>
    <t>NÁZEV PROJEKTU</t>
  </si>
  <si>
    <t>DOTACE příjem Kč</t>
  </si>
  <si>
    <t>MP</t>
  </si>
  <si>
    <t xml:space="preserve">Rozšíření programu Manager o parkovací systém </t>
  </si>
  <si>
    <t>OI</t>
  </si>
  <si>
    <t>Hospodaření s dešťovou vodou - ZŠ a MŠ Šromotovo</t>
  </si>
  <si>
    <t>Přístavba tělocvičny k ZŠ a MŠ Drahotuše - výběrové řízení (náklady na realizaci 55 000 000,-)</t>
  </si>
  <si>
    <t>Parkoviště ulice Jiřího z Poděbrad</t>
  </si>
  <si>
    <t>Oprava části ulice Komenského (od pozemků pana Kuličky)</t>
  </si>
  <si>
    <t>Synagoga - technická pomoc</t>
  </si>
  <si>
    <t>OPRŘM</t>
  </si>
  <si>
    <t>Nákup elektronických úředních desek</t>
  </si>
  <si>
    <t>ORM</t>
  </si>
  <si>
    <t>Hradební okruh Komenského, I. etapa – PD</t>
  </si>
  <si>
    <t>In-line okruh a skatepark Pískáč - PD</t>
  </si>
  <si>
    <t>Optimalizace MHD – autobusové zastávky PD</t>
  </si>
  <si>
    <t>Splašková kanalizace Slavíč – revize variant řešení</t>
  </si>
  <si>
    <t>OSM</t>
  </si>
  <si>
    <t>Oprava objektu bývalé márnice hřbitov v Drahotuších</t>
  </si>
  <si>
    <t>Osvětlení podjezdu Potštátská</t>
  </si>
  <si>
    <t>Oprava autobusové zastávky v Uhřínově</t>
  </si>
  <si>
    <t>Výměna břidlicové střechy na baštách čp. 1</t>
  </si>
  <si>
    <t>čp. 1536 Struhlovsko - nový střešní plášť - zateplení</t>
  </si>
  <si>
    <t>čp. 2000 Tovačovského - oprava střechy a podhledu</t>
  </si>
  <si>
    <t>OSV</t>
  </si>
  <si>
    <t>Tvorba a distribuce "Seniorských obálek"</t>
  </si>
  <si>
    <t>OŠKT</t>
  </si>
  <si>
    <t>Restaurování sochy Jana Husa v parku Čs. legií</t>
  </si>
  <si>
    <t>ZUŠ Hranice - obnova rozvaděčů v budově - HAVARIJNÍ STAV</t>
  </si>
  <si>
    <t>Fotovoltaická elektrárna, fotovoltaika na budovy města - PD</t>
  </si>
  <si>
    <t>Zelená střecha autobusového nádraží</t>
  </si>
  <si>
    <t>Demolice komína Domova seniorů - havarijní stav</t>
  </si>
  <si>
    <t>Ekoltes - havarijní stav bazénu - příspěvek</t>
  </si>
  <si>
    <t>Rezerva ORM</t>
  </si>
  <si>
    <t>Dopravní hřiště - vybavení</t>
  </si>
  <si>
    <t>FO</t>
  </si>
  <si>
    <t>Rezerva na investiční akce</t>
  </si>
  <si>
    <t>3.1. Rozpis finačních  prostředků přiznaných osadním výborům pro rok 2021</t>
  </si>
  <si>
    <t>text</t>
  </si>
  <si>
    <t>Osadní výbor Drahotuše</t>
  </si>
  <si>
    <t xml:space="preserve">01 00000 </t>
  </si>
  <si>
    <t>Chodníky</t>
  </si>
  <si>
    <t xml:space="preserve">01 21006 </t>
  </si>
  <si>
    <t>Chodník K nádraží - nová část</t>
  </si>
  <si>
    <t>Oprava studny</t>
  </si>
  <si>
    <t>Kronika</t>
  </si>
  <si>
    <t>Opravy místních památek</t>
  </si>
  <si>
    <t>Drahtoušské novinky</t>
  </si>
  <si>
    <t>Kulturní a společenské akce</t>
  </si>
  <si>
    <t>Neinvestiční dotace – Sokol</t>
  </si>
  <si>
    <t>Neinvestiční dotace – KRPŠ</t>
  </si>
  <si>
    <t>Neinvestiční dotace – SDH</t>
  </si>
  <si>
    <t>Neinvestiční dotace – Aeroklub</t>
  </si>
  <si>
    <t>Vybavení místnosti OV</t>
  </si>
  <si>
    <t>VO na hřbitově</t>
  </si>
  <si>
    <t>Oprava požární nádrže v parku</t>
  </si>
  <si>
    <t>Rezerva OV Drahotuše</t>
  </si>
  <si>
    <t>Osadní výbor Lhotka</t>
  </si>
  <si>
    <t xml:space="preserve">02 00000 </t>
  </si>
  <si>
    <t>Nákup sportovních potřeb</t>
  </si>
  <si>
    <t>Nákup vybavení OV</t>
  </si>
  <si>
    <t>Nákup materiálu</t>
  </si>
  <si>
    <t xml:space="preserve">Oprava, údržba </t>
  </si>
  <si>
    <t>Rezerva OV Lhotka</t>
  </si>
  <si>
    <t>Osadní výbor Rybáře</t>
  </si>
  <si>
    <t xml:space="preserve">03 00000 </t>
  </si>
  <si>
    <t>Oprava komunikace (včetně nájezdu na lávku)</t>
  </si>
  <si>
    <t>Oprava zvonice</t>
  </si>
  <si>
    <t>Dokončení kontejnerového stání</t>
  </si>
  <si>
    <t>Výsadba zeleně</t>
  </si>
  <si>
    <t>Rezerva OV Rybáře</t>
  </si>
  <si>
    <t>Osadní výbor Slavíč</t>
  </si>
  <si>
    <t xml:space="preserve">04 00000 </t>
  </si>
  <si>
    <t>Údržba a opravy místních komunikací a chodníků</t>
  </si>
  <si>
    <t>Tunel - elektrická energie</t>
  </si>
  <si>
    <t>Údržba hřiště</t>
  </si>
  <si>
    <t>Příspěvek na činnost Sokol Slavíč</t>
  </si>
  <si>
    <t>Nebytové prostory - nákup vybavení OV a PO</t>
  </si>
  <si>
    <t>Údržba zeleně</t>
  </si>
  <si>
    <t>Nákup sekačky na trávu (malotraktor)</t>
  </si>
  <si>
    <t>Rezerva OV Slavíč</t>
  </si>
  <si>
    <t>Osadní výbor Středolesí</t>
  </si>
  <si>
    <t xml:space="preserve">05 00000 </t>
  </si>
  <si>
    <t>Oprava, údržba</t>
  </si>
  <si>
    <t>Neinvestiční příspěvek SDH</t>
  </si>
  <si>
    <t>Oprava hřbitova</t>
  </si>
  <si>
    <t>Rezerva OV Středolesí</t>
  </si>
  <si>
    <t>Osadní výbor Uhřínov</t>
  </si>
  <si>
    <t xml:space="preserve">06 00000 </t>
  </si>
  <si>
    <t>Sečení kolem osadního výboru</t>
  </si>
  <si>
    <t>Rezerva OV Uhřínov</t>
  </si>
  <si>
    <t>Osadní výbor Velká</t>
  </si>
  <si>
    <t xml:space="preserve">07 00000 </t>
  </si>
  <si>
    <t>Občerstvení</t>
  </si>
  <si>
    <t>Rezerva OV Velká</t>
  </si>
  <si>
    <t>Osadní výbor Valšovice</t>
  </si>
  <si>
    <t xml:space="preserve">08 00000 </t>
  </si>
  <si>
    <t>Místní památky - oprava zvonu</t>
  </si>
  <si>
    <t>Kulturní a společenské akce – materiál</t>
  </si>
  <si>
    <t>kulturní a společenské akce – občerstvení</t>
  </si>
  <si>
    <t>Kulturní a společenské akce - věcné dary</t>
  </si>
  <si>
    <t>Rezerva OV Valšovice</t>
  </si>
  <si>
    <t>3.2. Rozpis finančních prostředků převedených z roku 2020 do rozpočtu 2021</t>
  </si>
  <si>
    <t>Chodník K nádraží - nová část</t>
  </si>
  <si>
    <t>Restaurování kříže u kostela Husova sboru</t>
  </si>
  <si>
    <t>0218036</t>
  </si>
  <si>
    <t>odd.§</t>
  </si>
  <si>
    <t xml:space="preserve">Rekonstrukce vybr. chodníků a přechodů </t>
  </si>
  <si>
    <t>Propojení komunikace PBK - Havlíčkova</t>
  </si>
  <si>
    <t>Lokalita Pod Křivým - slepá část kom. PBK</t>
  </si>
  <si>
    <t>Rek. vlakového nádraží, dopravní terminál</t>
  </si>
  <si>
    <t xml:space="preserve">Parkování Komenského - výkup pozemků </t>
  </si>
  <si>
    <t>Rek. stávající ul. Havlíčkova a Pod Křivým</t>
  </si>
  <si>
    <t>Veř. prostranství mezi zámkem a zám. hotelem</t>
  </si>
  <si>
    <t>Plán udržitelné městské mobility</t>
  </si>
  <si>
    <t>PD vodovod a splašková kanalizace Stará štreka</t>
  </si>
  <si>
    <t>Protipov. opatření - Ludina, Velička, Bezejm. pot.</t>
  </si>
  <si>
    <t>1.2. Převod finančních prostředků z roku 2020 do rozpočtu roku 2021 - INVESTICE</t>
  </si>
  <si>
    <t>Podzemní kontejnerové stání ul. Partyzánská</t>
  </si>
  <si>
    <t>Regenerace panelového sídliště kpt. Jaroše - PD</t>
  </si>
  <si>
    <t>Přechody pro chodce v ul. Hranická a Tř. ČSA u Bonveru</t>
  </si>
  <si>
    <t>Rek. chodníku Tř. ČSA (u kasáren) - realizace</t>
  </si>
  <si>
    <t>Zimní stadion - výběrové řízení na zhotovitele (realizace 80.000.000)</t>
  </si>
  <si>
    <t>VÝDAJE        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</si>
</sst>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-;[Red]#,##0.00\-"/>
  </numFmts>
  <fonts count="3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/>
      <sz val="10"/>
      <color rgb="FF00008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rgb="FF00008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i/>
      <sz val="8"/>
      <color theme="1"/>
      <name val="Times New Roman"/>
      <family val="1"/>
      <charset val="238"/>
    </font>
    <font>
      <b/>
      <i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theme="1"/>
      <name val="Calibri"/>
      <family val="2"/>
      <scheme val="minor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i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4F4F4"/>
      </patternFill>
    </fill>
    <fill>
      <patternFill patternType="solid">
        <fgColor rgb="FFC4C4C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3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3" fontId="6" fillId="0" borderId="0" xfId="0" applyNumberFormat="1" applyFont="1" applyAlignment="1">
      <alignment horizontal="left" vertical="top"/>
    </xf>
    <xf numFmtId="0" fontId="7" fillId="0" borderId="0" xfId="0" applyFont="1"/>
    <xf numFmtId="3" fontId="7" fillId="0" borderId="0" xfId="0" applyNumberFormat="1" applyFont="1"/>
    <xf numFmtId="0" fontId="8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0" fillId="0" borderId="1" xfId="0" applyBorder="1" applyAlignment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/>
    <xf numFmtId="3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3" fontId="4" fillId="3" borderId="1" xfId="0" applyNumberFormat="1" applyFont="1" applyFill="1" applyBorder="1" applyAlignment="1">
      <alignment vertical="top"/>
    </xf>
    <xf numFmtId="164" fontId="4" fillId="3" borderId="1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left" vertical="top"/>
    </xf>
    <xf numFmtId="1" fontId="2" fillId="0" borderId="1" xfId="0" applyNumberFormat="1" applyFont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horizontal="right" vertical="top" wrapText="1"/>
    </xf>
    <xf numFmtId="0" fontId="12" fillId="0" borderId="0" xfId="0" applyFont="1"/>
    <xf numFmtId="3" fontId="3" fillId="5" borderId="1" xfId="0" applyNumberFormat="1" applyFont="1" applyFill="1" applyBorder="1" applyAlignment="1">
      <alignment vertical="top"/>
    </xf>
    <xf numFmtId="164" fontId="3" fillId="5" borderId="1" xfId="0" applyNumberFormat="1" applyFont="1" applyFill="1" applyBorder="1" applyAlignment="1">
      <alignment horizontal="right" vertical="top" wrapText="1"/>
    </xf>
    <xf numFmtId="0" fontId="0" fillId="5" borderId="1" xfId="0" applyFill="1" applyBorder="1"/>
    <xf numFmtId="0" fontId="3" fillId="5" borderId="1" xfId="0" applyFont="1" applyFill="1" applyBorder="1" applyAlignment="1">
      <alignment horizontal="left" vertical="top"/>
    </xf>
    <xf numFmtId="0" fontId="0" fillId="5" borderId="0" xfId="0" applyFill="1"/>
    <xf numFmtId="3" fontId="3" fillId="6" borderId="1" xfId="0" applyNumberFormat="1" applyFont="1" applyFill="1" applyBorder="1" applyAlignment="1">
      <alignment horizontal="right" vertical="top"/>
    </xf>
    <xf numFmtId="3" fontId="2" fillId="6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/>
    <xf numFmtId="0" fontId="0" fillId="0" borderId="0" xfId="0" applyAlignment="1"/>
    <xf numFmtId="0" fontId="1" fillId="4" borderId="1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/>
    <xf numFmtId="3" fontId="14" fillId="0" borderId="0" xfId="0" applyNumberFormat="1" applyFont="1" applyAlignment="1"/>
    <xf numFmtId="0" fontId="13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5" borderId="0" xfId="0" applyNumberFormat="1" applyFont="1" applyFill="1" applyAlignment="1">
      <alignment horizontal="right" vertical="top"/>
    </xf>
    <xf numFmtId="3" fontId="5" fillId="5" borderId="0" xfId="0" applyNumberFormat="1" applyFont="1" applyFill="1" applyAlignment="1">
      <alignment horizontal="right" vertical="top"/>
    </xf>
    <xf numFmtId="3" fontId="6" fillId="5" borderId="0" xfId="0" applyNumberFormat="1" applyFont="1" applyFill="1" applyAlignment="1">
      <alignment horizontal="right" vertical="top"/>
    </xf>
    <xf numFmtId="3" fontId="7" fillId="5" borderId="0" xfId="0" applyNumberFormat="1" applyFont="1" applyFill="1" applyAlignment="1">
      <alignment horizontal="right"/>
    </xf>
    <xf numFmtId="3" fontId="9" fillId="6" borderId="1" xfId="0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 vertical="center"/>
    </xf>
    <xf numFmtId="3" fontId="8" fillId="6" borderId="1" xfId="0" applyNumberFormat="1" applyFont="1" applyFill="1" applyBorder="1" applyAlignment="1">
      <alignment horizontal="right" vertical="center"/>
    </xf>
    <xf numFmtId="0" fontId="11" fillId="0" borderId="0" xfId="0" applyFont="1" applyAlignment="1"/>
    <xf numFmtId="0" fontId="16" fillId="0" borderId="0" xfId="0" applyFont="1" applyAlignment="1">
      <alignment horizontal="center"/>
    </xf>
    <xf numFmtId="3" fontId="16" fillId="0" borderId="0" xfId="0" applyNumberFormat="1" applyFont="1" applyAlignment="1"/>
    <xf numFmtId="0" fontId="16" fillId="0" borderId="0" xfId="0" applyFont="1" applyAlignment="1"/>
    <xf numFmtId="1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14" fillId="0" borderId="1" xfId="0" applyFont="1" applyBorder="1" applyAlignment="1"/>
    <xf numFmtId="0" fontId="4" fillId="7" borderId="1" xfId="0" applyFont="1" applyFill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top"/>
    </xf>
    <xf numFmtId="3" fontId="16" fillId="5" borderId="0" xfId="0" applyNumberFormat="1" applyFont="1" applyFill="1" applyAlignment="1"/>
    <xf numFmtId="3" fontId="0" fillId="5" borderId="0" xfId="0" applyNumberFormat="1" applyFill="1" applyAlignment="1"/>
    <xf numFmtId="0" fontId="1" fillId="4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top"/>
    </xf>
    <xf numFmtId="0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/>
    </xf>
    <xf numFmtId="0" fontId="16" fillId="5" borderId="0" xfId="0" applyFont="1" applyFill="1" applyAlignment="1"/>
    <xf numFmtId="0" fontId="0" fillId="6" borderId="0" xfId="0" applyFill="1" applyAlignment="1"/>
    <xf numFmtId="0" fontId="18" fillId="0" borderId="0" xfId="0" applyFont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22" fillId="3" borderId="1" xfId="0" applyFont="1" applyFill="1" applyBorder="1" applyAlignment="1">
      <alignment horizontal="left" vertical="top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" fontId="2" fillId="5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8" fillId="0" borderId="1" xfId="0" applyNumberFormat="1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left" vertical="top"/>
    </xf>
    <xf numFmtId="1" fontId="8" fillId="0" borderId="1" xfId="0" applyNumberFormat="1" applyFont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7" fillId="0" borderId="0" xfId="0" applyFont="1" applyAlignment="1"/>
    <xf numFmtId="0" fontId="22" fillId="7" borderId="1" xfId="0" applyFont="1" applyFill="1" applyBorder="1" applyAlignment="1">
      <alignment horizontal="center" vertical="top"/>
    </xf>
    <xf numFmtId="0" fontId="22" fillId="7" borderId="2" xfId="0" applyFont="1" applyFill="1" applyBorder="1" applyAlignment="1">
      <alignment horizontal="left" vertical="top"/>
    </xf>
    <xf numFmtId="0" fontId="8" fillId="0" borderId="2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center"/>
    </xf>
    <xf numFmtId="0" fontId="2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5" fillId="8" borderId="1" xfId="0" applyFont="1" applyFill="1" applyBorder="1" applyAlignment="1">
      <alignment horizontal="left" vertical="top"/>
    </xf>
    <xf numFmtId="0" fontId="26" fillId="0" borderId="0" xfId="0" applyFont="1"/>
    <xf numFmtId="0" fontId="25" fillId="8" borderId="1" xfId="0" applyFont="1" applyFill="1" applyBorder="1" applyAlignment="1">
      <alignment vertical="center"/>
    </xf>
    <xf numFmtId="0" fontId="17" fillId="0" borderId="0" xfId="0" applyFont="1"/>
    <xf numFmtId="0" fontId="22" fillId="8" borderId="1" xfId="0" applyFont="1" applyFill="1" applyBorder="1" applyAlignment="1">
      <alignment horizontal="center" vertical="top"/>
    </xf>
    <xf numFmtId="0" fontId="22" fillId="8" borderId="2" xfId="0" applyFont="1" applyFill="1" applyBorder="1" applyAlignment="1">
      <alignment horizontal="left" vertical="top"/>
    </xf>
    <xf numFmtId="1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4" fontId="22" fillId="8" borderId="1" xfId="0" applyNumberFormat="1" applyFont="1" applyFill="1" applyBorder="1" applyAlignment="1">
      <alignment horizontal="right" vertical="center"/>
    </xf>
    <xf numFmtId="4" fontId="27" fillId="5" borderId="0" xfId="0" applyNumberFormat="1" applyFont="1" applyFill="1" applyAlignment="1"/>
    <xf numFmtId="4" fontId="24" fillId="8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right" vertical="center"/>
    </xf>
    <xf numFmtId="4" fontId="8" fillId="5" borderId="0" xfId="0" applyNumberFormat="1" applyFont="1" applyFill="1" applyAlignme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5" fillId="0" borderId="0" xfId="0" applyNumberFormat="1" applyFont="1" applyFill="1" applyAlignment="1">
      <alignment horizontal="right" vertical="top"/>
    </xf>
    <xf numFmtId="4" fontId="16" fillId="0" borderId="0" xfId="0" applyNumberFormat="1" applyFont="1" applyFill="1" applyAlignment="1"/>
    <xf numFmtId="4" fontId="6" fillId="0" borderId="0" xfId="0" applyNumberFormat="1" applyFont="1" applyFill="1" applyAlignment="1">
      <alignment horizontal="right" vertical="top"/>
    </xf>
    <xf numFmtId="4" fontId="1" fillId="8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center" wrapText="1"/>
    </xf>
    <xf numFmtId="4" fontId="9" fillId="8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right" vertical="top"/>
    </xf>
    <xf numFmtId="4" fontId="7" fillId="0" borderId="0" xfId="0" applyNumberFormat="1" applyFont="1" applyFill="1" applyAlignment="1">
      <alignment horizontal="right"/>
    </xf>
    <xf numFmtId="0" fontId="2" fillId="0" borderId="1" xfId="0" applyFont="1" applyBorder="1" applyAlignment="1">
      <alignment vertical="center" wrapText="1"/>
    </xf>
    <xf numFmtId="0" fontId="8" fillId="5" borderId="1" xfId="0" applyFont="1" applyFill="1" applyBorder="1" applyAlignment="1" applyProtection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8" fillId="5" borderId="1" xfId="0" applyFont="1" applyFill="1" applyBorder="1" applyAlignment="1" applyProtection="1">
      <alignment horizontal="left" vertical="center" wrapText="1"/>
      <protection locked="0"/>
    </xf>
    <xf numFmtId="3" fontId="8" fillId="5" borderId="2" xfId="0" applyNumberFormat="1" applyFont="1" applyFill="1" applyBorder="1" applyAlignment="1" applyProtection="1">
      <alignment horizontal="right" vertical="center"/>
      <protection locked="0"/>
    </xf>
    <xf numFmtId="0" fontId="8" fillId="5" borderId="1" xfId="0" applyFont="1" applyFill="1" applyBorder="1" applyAlignment="1"/>
    <xf numFmtId="0" fontId="8" fillId="5" borderId="1" xfId="0" applyFont="1" applyFill="1" applyBorder="1" applyAlignment="1">
      <alignment horizontal="left" vertical="center" wrapText="1"/>
    </xf>
    <xf numFmtId="3" fontId="8" fillId="5" borderId="2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8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>
      <alignment horizontal="right" vertical="center" wrapText="1"/>
    </xf>
    <xf numFmtId="0" fontId="8" fillId="5" borderId="1" xfId="0" applyFont="1" applyFill="1" applyBorder="1" applyAlignment="1">
      <alignment vertical="center" wrapText="1"/>
    </xf>
    <xf numFmtId="3" fontId="8" fillId="5" borderId="1" xfId="0" applyNumberFormat="1" applyFont="1" applyFill="1" applyBorder="1" applyAlignment="1">
      <alignment horizontal="right" vertical="center" wrapText="1"/>
    </xf>
    <xf numFmtId="0" fontId="8" fillId="9" borderId="1" xfId="0" applyFont="1" applyFill="1" applyBorder="1"/>
    <xf numFmtId="0" fontId="2" fillId="0" borderId="1" xfId="0" applyFont="1" applyBorder="1"/>
    <xf numFmtId="3" fontId="8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5" borderId="1" xfId="0" applyFont="1" applyFill="1" applyBorder="1" applyAlignment="1">
      <alignment horizontal="left" vertical="center" wrapText="1"/>
    </xf>
    <xf numFmtId="3" fontId="9" fillId="5" borderId="1" xfId="0" applyNumberFormat="1" applyFont="1" applyFill="1" applyBorder="1" applyAlignment="1">
      <alignment horizontal="right" vertical="center" wrapText="1"/>
    </xf>
    <xf numFmtId="0" fontId="28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right" vertical="center" wrapText="1"/>
    </xf>
    <xf numFmtId="0" fontId="32" fillId="0" borderId="1" xfId="0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left" vertical="center"/>
    </xf>
    <xf numFmtId="3" fontId="8" fillId="10" borderId="1" xfId="0" applyNumberFormat="1" applyFont="1" applyFill="1" applyBorder="1" applyAlignment="1">
      <alignment horizontal="right" vertical="center"/>
    </xf>
    <xf numFmtId="0" fontId="0" fillId="0" borderId="0" xfId="0" applyFont="1"/>
    <xf numFmtId="0" fontId="32" fillId="0" borderId="2" xfId="0" applyFont="1" applyBorder="1" applyAlignment="1">
      <alignment horizontal="center" vertical="center" wrapText="1"/>
    </xf>
    <xf numFmtId="0" fontId="32" fillId="10" borderId="1" xfId="0" applyFont="1" applyFill="1" applyBorder="1" applyAlignment="1">
      <alignment vertical="center" wrapText="1"/>
    </xf>
    <xf numFmtId="3" fontId="32" fillId="10" borderId="1" xfId="0" applyNumberFormat="1" applyFont="1" applyFill="1" applyBorder="1" applyAlignment="1">
      <alignment vertical="center" wrapText="1"/>
    </xf>
    <xf numFmtId="0" fontId="8" fillId="11" borderId="2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left" vertical="center"/>
    </xf>
    <xf numFmtId="3" fontId="32" fillId="0" borderId="0" xfId="0" applyNumberFormat="1" applyFont="1" applyBorder="1" applyAlignment="1">
      <alignment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10" borderId="1" xfId="0" applyFont="1" applyFill="1" applyBorder="1" applyAlignment="1">
      <alignment horizontal="left" vertical="center"/>
    </xf>
    <xf numFmtId="0" fontId="32" fillId="0" borderId="0" xfId="0" applyFont="1" applyBorder="1" applyAlignment="1">
      <alignment vertical="center" wrapText="1"/>
    </xf>
    <xf numFmtId="0" fontId="32" fillId="0" borderId="0" xfId="0" applyFont="1"/>
    <xf numFmtId="0" fontId="32" fillId="5" borderId="1" xfId="0" applyFont="1" applyFill="1" applyBorder="1" applyAlignment="1">
      <alignment vertical="center" wrapText="1"/>
    </xf>
    <xf numFmtId="3" fontId="32" fillId="5" borderId="1" xfId="0" applyNumberFormat="1" applyFont="1" applyFill="1" applyBorder="1" applyAlignment="1">
      <alignment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5" borderId="3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/>
    </xf>
    <xf numFmtId="3" fontId="8" fillId="5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justify" vertical="center"/>
    </xf>
    <xf numFmtId="0" fontId="3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3" fontId="32" fillId="5" borderId="1" xfId="0" applyNumberFormat="1" applyFont="1" applyFill="1" applyBorder="1"/>
    <xf numFmtId="0" fontId="32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/>
    <xf numFmtId="0" fontId="8" fillId="0" borderId="1" xfId="0" applyFont="1" applyBorder="1" applyAlignment="1">
      <alignment horizontal="center" vertical="center"/>
    </xf>
    <xf numFmtId="3" fontId="8" fillId="10" borderId="1" xfId="0" applyNumberFormat="1" applyFont="1" applyFill="1" applyBorder="1" applyAlignment="1">
      <alignment horizontal="right" vertical="center" wrapText="1"/>
    </xf>
    <xf numFmtId="0" fontId="32" fillId="10" borderId="0" xfId="0" applyFont="1" applyFill="1"/>
    <xf numFmtId="3" fontId="8" fillId="10" borderId="1" xfId="0" applyNumberFormat="1" applyFont="1" applyFill="1" applyBorder="1" applyAlignment="1">
      <alignment vertical="center" wrapText="1"/>
    </xf>
    <xf numFmtId="3" fontId="32" fillId="10" borderId="1" xfId="0" applyNumberFormat="1" applyFont="1" applyFill="1" applyBorder="1" applyAlignment="1">
      <alignment horizontal="right" vertical="center" wrapText="1"/>
    </xf>
    <xf numFmtId="0" fontId="32" fillId="10" borderId="1" xfId="0" applyFont="1" applyFill="1" applyBorder="1"/>
    <xf numFmtId="3" fontId="32" fillId="10" borderId="1" xfId="0" applyNumberFormat="1" applyFont="1" applyFill="1" applyBorder="1"/>
    <xf numFmtId="0" fontId="32" fillId="0" borderId="0" xfId="0" applyFont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/>
    <xf numFmtId="3" fontId="2" fillId="5" borderId="1" xfId="0" applyNumberFormat="1" applyFont="1" applyFill="1" applyBorder="1"/>
    <xf numFmtId="0" fontId="2" fillId="5" borderId="1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2" fillId="10" borderId="0" xfId="0" applyFont="1" applyFill="1" applyBorder="1" applyAlignment="1">
      <alignment vertical="center" wrapText="1"/>
    </xf>
    <xf numFmtId="3" fontId="32" fillId="1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0" fillId="0" borderId="0" xfId="0" applyBorder="1"/>
    <xf numFmtId="0" fontId="3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/>
    </xf>
    <xf numFmtId="0" fontId="32" fillId="0" borderId="1" xfId="0" applyFont="1" applyBorder="1" applyAlignment="1">
      <alignment vertical="center" wrapText="1"/>
    </xf>
    <xf numFmtId="0" fontId="8" fillId="12" borderId="1" xfId="0" applyFont="1" applyFill="1" applyBorder="1" applyAlignment="1">
      <alignment horizontal="center" vertical="center"/>
    </xf>
    <xf numFmtId="3" fontId="35" fillId="6" borderId="1" xfId="0" applyNumberFormat="1" applyFont="1" applyFill="1" applyBorder="1" applyAlignment="1">
      <alignment horizontal="right" vertical="center" wrapText="1"/>
    </xf>
    <xf numFmtId="3" fontId="35" fillId="6" borderId="1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25" fillId="8" borderId="1" xfId="0" applyFont="1" applyFill="1" applyBorder="1" applyAlignment="1">
      <alignment horizontal="center" wrapText="1"/>
    </xf>
    <xf numFmtId="4" fontId="1" fillId="5" borderId="0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chackova/AppData/Local/Kerio/Kerio%20Workspace%20Client/Tmp/%7bd2179dd4-6d93-4a88-acd6-a684b6790814%7d/(589048a2)%20Z&#225;sobn&#237;k_projekt&#3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sobník všech projektů města"/>
      <sheetName val="AP2020"/>
      <sheetName val="AP2021"/>
      <sheetName val="Kontingenční tabulky"/>
      <sheetName val="Číselník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16" workbookViewId="0">
      <selection activeCell="G67" sqref="G67"/>
    </sheetView>
  </sheetViews>
  <sheetFormatPr defaultRowHeight="15" x14ac:dyDescent="0.25"/>
  <cols>
    <col min="1" max="1" width="3.42578125" style="82" customWidth="1"/>
    <col min="2" max="2" width="2.7109375" style="65" customWidth="1"/>
    <col min="3" max="3" width="14.85546875" style="37" customWidth="1"/>
    <col min="4" max="4" width="6.28515625" style="37" customWidth="1"/>
    <col min="5" max="5" width="6.85546875" style="37" customWidth="1"/>
    <col min="6" max="6" width="34.7109375" style="39" customWidth="1"/>
    <col min="7" max="7" width="11.7109375" style="68" customWidth="1"/>
    <col min="8" max="8" width="19.7109375" style="39" customWidth="1"/>
    <col min="9" max="9" width="61" style="39" customWidth="1"/>
    <col min="10" max="16384" width="9.140625" style="39"/>
  </cols>
  <sheetData>
    <row r="1" spans="1:9" s="59" customFormat="1" ht="15.75" x14ac:dyDescent="0.25">
      <c r="B1" s="70" t="s">
        <v>460</v>
      </c>
      <c r="C1" s="57"/>
      <c r="D1" s="57"/>
      <c r="E1" s="57"/>
      <c r="G1" s="67"/>
    </row>
    <row r="2" spans="1:9" x14ac:dyDescent="0.25">
      <c r="A2" s="79"/>
    </row>
    <row r="3" spans="1:9" s="56" customFormat="1" ht="12" x14ac:dyDescent="0.2">
      <c r="A3" s="80" t="s">
        <v>461</v>
      </c>
      <c r="B3" s="40" t="s">
        <v>0</v>
      </c>
      <c r="C3" s="69" t="s">
        <v>1</v>
      </c>
      <c r="D3" s="40" t="s">
        <v>616</v>
      </c>
      <c r="E3" s="40" t="s">
        <v>617</v>
      </c>
      <c r="F3" s="40" t="s">
        <v>463</v>
      </c>
      <c r="G3" s="40" t="s">
        <v>462</v>
      </c>
      <c r="H3" s="40" t="s">
        <v>596</v>
      </c>
      <c r="I3" s="42" t="s">
        <v>333</v>
      </c>
    </row>
    <row r="4" spans="1:9" x14ac:dyDescent="0.25">
      <c r="A4" s="81">
        <v>1</v>
      </c>
      <c r="B4" s="43">
        <v>2</v>
      </c>
      <c r="C4" s="71">
        <v>2000000000000</v>
      </c>
      <c r="D4" s="43">
        <v>3113</v>
      </c>
      <c r="E4" s="43">
        <v>5194</v>
      </c>
      <c r="F4" s="2" t="s">
        <v>510</v>
      </c>
      <c r="G4" s="54">
        <v>360000</v>
      </c>
      <c r="H4" s="2" t="s">
        <v>511</v>
      </c>
      <c r="I4" s="2" t="s">
        <v>512</v>
      </c>
    </row>
    <row r="5" spans="1:9" x14ac:dyDescent="0.25">
      <c r="A5" s="81">
        <v>2</v>
      </c>
      <c r="B5" s="63">
        <v>2</v>
      </c>
      <c r="C5" s="72" t="s">
        <v>9</v>
      </c>
      <c r="D5" s="60"/>
      <c r="E5" s="60"/>
      <c r="F5" s="61"/>
      <c r="G5" s="53">
        <f>SUM(G4:G4)</f>
        <v>360000</v>
      </c>
      <c r="H5" s="61"/>
      <c r="I5" s="61"/>
    </row>
    <row r="6" spans="1:9" x14ac:dyDescent="0.25">
      <c r="A6" s="81">
        <v>3</v>
      </c>
      <c r="B6" s="43">
        <v>3</v>
      </c>
      <c r="C6" s="71">
        <v>2000000000000</v>
      </c>
      <c r="D6" s="44">
        <v>3319</v>
      </c>
      <c r="E6" s="44">
        <v>5169</v>
      </c>
      <c r="F6" s="2" t="s">
        <v>513</v>
      </c>
      <c r="G6" s="54">
        <v>20000</v>
      </c>
      <c r="H6" s="2" t="s">
        <v>514</v>
      </c>
      <c r="I6" s="2" t="s">
        <v>515</v>
      </c>
    </row>
    <row r="7" spans="1:9" x14ac:dyDescent="0.25">
      <c r="A7" s="81">
        <v>4</v>
      </c>
      <c r="B7" s="43">
        <v>3</v>
      </c>
      <c r="C7" s="71">
        <v>2000000000000</v>
      </c>
      <c r="D7" s="44">
        <v>3322</v>
      </c>
      <c r="E7" s="44">
        <v>5171</v>
      </c>
      <c r="F7" s="2" t="s">
        <v>517</v>
      </c>
      <c r="G7" s="54">
        <v>10500</v>
      </c>
      <c r="H7" s="2" t="s">
        <v>518</v>
      </c>
      <c r="I7" s="2" t="s">
        <v>519</v>
      </c>
    </row>
    <row r="8" spans="1:9" x14ac:dyDescent="0.25">
      <c r="A8" s="81">
        <v>5</v>
      </c>
      <c r="B8" s="43">
        <v>3</v>
      </c>
      <c r="C8" s="71">
        <v>2000000000000</v>
      </c>
      <c r="D8" s="44">
        <v>3322</v>
      </c>
      <c r="E8" s="44">
        <v>5171</v>
      </c>
      <c r="F8" s="2" t="s">
        <v>520</v>
      </c>
      <c r="G8" s="54">
        <v>57488.5</v>
      </c>
      <c r="H8" s="2" t="s">
        <v>521</v>
      </c>
      <c r="I8" s="48" t="s">
        <v>522</v>
      </c>
    </row>
    <row r="9" spans="1:9" x14ac:dyDescent="0.25">
      <c r="A9" s="81">
        <v>6</v>
      </c>
      <c r="B9" s="43">
        <v>3</v>
      </c>
      <c r="C9" s="71">
        <v>2000000000000</v>
      </c>
      <c r="D9" s="44">
        <v>3326</v>
      </c>
      <c r="E9" s="44">
        <v>5171</v>
      </c>
      <c r="F9" s="2" t="s">
        <v>523</v>
      </c>
      <c r="G9" s="54">
        <v>81674</v>
      </c>
      <c r="H9" s="2" t="s">
        <v>524</v>
      </c>
      <c r="I9" s="2" t="s">
        <v>525</v>
      </c>
    </row>
    <row r="10" spans="1:9" x14ac:dyDescent="0.25">
      <c r="A10" s="81">
        <v>7</v>
      </c>
      <c r="B10" s="43">
        <v>3</v>
      </c>
      <c r="C10" s="71">
        <v>2000000000000</v>
      </c>
      <c r="D10" s="44">
        <v>3326</v>
      </c>
      <c r="E10" s="44">
        <v>5171</v>
      </c>
      <c r="F10" s="2" t="s">
        <v>526</v>
      </c>
      <c r="G10" s="54">
        <v>30500</v>
      </c>
      <c r="H10" s="2" t="s">
        <v>527</v>
      </c>
      <c r="I10" s="2" t="s">
        <v>519</v>
      </c>
    </row>
    <row r="11" spans="1:9" x14ac:dyDescent="0.25">
      <c r="A11" s="81">
        <v>8</v>
      </c>
      <c r="B11" s="63">
        <v>3</v>
      </c>
      <c r="C11" s="72" t="s">
        <v>12</v>
      </c>
      <c r="D11" s="60"/>
      <c r="E11" s="60"/>
      <c r="F11" s="61"/>
      <c r="G11" s="53">
        <f>SUM(G6:G10)</f>
        <v>200162.5</v>
      </c>
      <c r="H11" s="61"/>
      <c r="I11" s="61"/>
    </row>
    <row r="12" spans="1:9" x14ac:dyDescent="0.25">
      <c r="A12" s="81">
        <v>9</v>
      </c>
      <c r="B12" s="43">
        <v>4</v>
      </c>
      <c r="C12" s="71">
        <v>2000000000000</v>
      </c>
      <c r="D12" s="44">
        <v>3399</v>
      </c>
      <c r="E12" s="44">
        <v>5194</v>
      </c>
      <c r="F12" s="2" t="s">
        <v>528</v>
      </c>
      <c r="G12" s="54">
        <v>25000</v>
      </c>
      <c r="H12" s="2" t="s">
        <v>529</v>
      </c>
      <c r="I12" s="2" t="s">
        <v>530</v>
      </c>
    </row>
    <row r="13" spans="1:9" x14ac:dyDescent="0.25">
      <c r="A13" s="81">
        <v>10</v>
      </c>
      <c r="B13" s="43">
        <v>4</v>
      </c>
      <c r="C13" s="71">
        <v>2000000000000</v>
      </c>
      <c r="D13" s="44">
        <v>3399</v>
      </c>
      <c r="E13" s="44">
        <v>5194</v>
      </c>
      <c r="F13" s="2" t="s">
        <v>531</v>
      </c>
      <c r="G13" s="54">
        <v>18000</v>
      </c>
      <c r="H13" s="2" t="s">
        <v>532</v>
      </c>
      <c r="I13" s="2" t="s">
        <v>533</v>
      </c>
    </row>
    <row r="14" spans="1:9" x14ac:dyDescent="0.25">
      <c r="A14" s="81">
        <v>11</v>
      </c>
      <c r="B14" s="43">
        <v>4</v>
      </c>
      <c r="C14" s="71">
        <v>2000000000000</v>
      </c>
      <c r="D14" s="44">
        <v>3392</v>
      </c>
      <c r="E14" s="44">
        <v>5169</v>
      </c>
      <c r="F14" s="2" t="s">
        <v>534</v>
      </c>
      <c r="G14" s="54">
        <v>10128</v>
      </c>
      <c r="H14" s="2" t="s">
        <v>535</v>
      </c>
      <c r="I14" s="2" t="s">
        <v>536</v>
      </c>
    </row>
    <row r="15" spans="1:9" x14ac:dyDescent="0.25">
      <c r="A15" s="81">
        <v>12</v>
      </c>
      <c r="B15" s="43">
        <v>4</v>
      </c>
      <c r="C15" s="71">
        <v>2000000000000</v>
      </c>
      <c r="D15" s="44">
        <v>3399</v>
      </c>
      <c r="E15" s="44">
        <v>5194</v>
      </c>
      <c r="F15" s="2" t="s">
        <v>537</v>
      </c>
      <c r="G15" s="54">
        <v>64500</v>
      </c>
      <c r="H15" s="2" t="s">
        <v>538</v>
      </c>
      <c r="I15" s="2" t="s">
        <v>539</v>
      </c>
    </row>
    <row r="16" spans="1:9" x14ac:dyDescent="0.25">
      <c r="A16" s="81">
        <v>13</v>
      </c>
      <c r="B16" s="43">
        <v>4</v>
      </c>
      <c r="C16" s="71">
        <v>2000000000000</v>
      </c>
      <c r="D16" s="44">
        <v>3399</v>
      </c>
      <c r="E16" s="44">
        <v>5494</v>
      </c>
      <c r="F16" s="2" t="s">
        <v>540</v>
      </c>
      <c r="G16" s="54">
        <v>30000</v>
      </c>
      <c r="H16" s="2" t="s">
        <v>541</v>
      </c>
      <c r="I16" s="2" t="s">
        <v>542</v>
      </c>
    </row>
    <row r="17" spans="1:9" x14ac:dyDescent="0.25">
      <c r="A17" s="81">
        <v>14</v>
      </c>
      <c r="B17" s="63">
        <v>4</v>
      </c>
      <c r="C17" s="72" t="s">
        <v>598</v>
      </c>
      <c r="D17" s="60"/>
      <c r="E17" s="60"/>
      <c r="F17" s="61"/>
      <c r="G17" s="53">
        <f>SUM(G12:G16)</f>
        <v>147628</v>
      </c>
      <c r="H17" s="61"/>
      <c r="I17" s="61"/>
    </row>
    <row r="18" spans="1:9" x14ac:dyDescent="0.25">
      <c r="A18" s="81">
        <v>15</v>
      </c>
      <c r="B18" s="43">
        <v>5</v>
      </c>
      <c r="C18" s="71">
        <v>2000000000000</v>
      </c>
      <c r="D18" s="44">
        <v>3412</v>
      </c>
      <c r="E18" s="44">
        <v>5171</v>
      </c>
      <c r="F18" s="2" t="s">
        <v>543</v>
      </c>
      <c r="G18" s="54">
        <v>12500</v>
      </c>
      <c r="H18" s="2" t="s">
        <v>544</v>
      </c>
      <c r="I18" s="2" t="s">
        <v>545</v>
      </c>
    </row>
    <row r="19" spans="1:9" x14ac:dyDescent="0.25">
      <c r="A19" s="81">
        <v>16</v>
      </c>
      <c r="B19" s="63">
        <v>5</v>
      </c>
      <c r="C19" s="72" t="s">
        <v>81</v>
      </c>
      <c r="D19" s="60"/>
      <c r="E19" s="60"/>
      <c r="F19" s="61"/>
      <c r="G19" s="53">
        <f>SUM(G18)</f>
        <v>12500</v>
      </c>
      <c r="H19" s="61"/>
      <c r="I19" s="61"/>
    </row>
    <row r="20" spans="1:9" x14ac:dyDescent="0.25">
      <c r="A20" s="81">
        <v>17</v>
      </c>
      <c r="B20" s="43">
        <v>6</v>
      </c>
      <c r="C20" s="71">
        <v>2000000000380</v>
      </c>
      <c r="D20" s="44">
        <v>4357</v>
      </c>
      <c r="E20" s="44">
        <v>5171</v>
      </c>
      <c r="F20" s="2" t="s">
        <v>546</v>
      </c>
      <c r="G20" s="54">
        <v>29542</v>
      </c>
      <c r="H20" s="2" t="s">
        <v>547</v>
      </c>
      <c r="I20" s="2" t="s">
        <v>548</v>
      </c>
    </row>
    <row r="21" spans="1:9" x14ac:dyDescent="0.25">
      <c r="A21" s="81">
        <v>18</v>
      </c>
      <c r="B21" s="43">
        <v>6</v>
      </c>
      <c r="C21" s="71">
        <v>2500000000000</v>
      </c>
      <c r="D21" s="44">
        <v>4339</v>
      </c>
      <c r="E21" s="44">
        <v>5169</v>
      </c>
      <c r="F21" s="2" t="s">
        <v>505</v>
      </c>
      <c r="G21" s="55">
        <v>2673700</v>
      </c>
      <c r="H21" s="2"/>
      <c r="I21" s="2"/>
    </row>
    <row r="22" spans="1:9" x14ac:dyDescent="0.25">
      <c r="A22" s="81">
        <v>19</v>
      </c>
      <c r="B22" s="63">
        <v>6</v>
      </c>
      <c r="C22" s="72" t="s">
        <v>87</v>
      </c>
      <c r="D22" s="60"/>
      <c r="E22" s="60"/>
      <c r="F22" s="61"/>
      <c r="G22" s="53">
        <f>SUM(G20:G21)</f>
        <v>2703242</v>
      </c>
      <c r="H22" s="61"/>
      <c r="I22" s="61"/>
    </row>
    <row r="23" spans="1:9" x14ac:dyDescent="0.25">
      <c r="A23" s="81">
        <v>20</v>
      </c>
      <c r="B23" s="43">
        <v>7</v>
      </c>
      <c r="C23" s="71">
        <v>3000000000000</v>
      </c>
      <c r="D23" s="44">
        <v>3613</v>
      </c>
      <c r="E23" s="44">
        <v>5169</v>
      </c>
      <c r="F23" s="2" t="s">
        <v>497</v>
      </c>
      <c r="G23" s="54">
        <v>16000</v>
      </c>
      <c r="H23" s="2" t="s">
        <v>498</v>
      </c>
      <c r="I23" s="2" t="s">
        <v>495</v>
      </c>
    </row>
    <row r="24" spans="1:9" x14ac:dyDescent="0.25">
      <c r="A24" s="81">
        <v>21</v>
      </c>
      <c r="B24" s="43">
        <v>7</v>
      </c>
      <c r="C24" s="71">
        <v>3000000000000</v>
      </c>
      <c r="D24" s="44">
        <v>3613</v>
      </c>
      <c r="E24" s="44">
        <v>5169</v>
      </c>
      <c r="F24" s="2" t="s">
        <v>502</v>
      </c>
      <c r="G24" s="54">
        <v>59290</v>
      </c>
      <c r="H24" s="2" t="s">
        <v>503</v>
      </c>
      <c r="I24" s="2" t="s">
        <v>500</v>
      </c>
    </row>
    <row r="25" spans="1:9" x14ac:dyDescent="0.25">
      <c r="A25" s="81">
        <v>22</v>
      </c>
      <c r="B25" s="43">
        <v>7</v>
      </c>
      <c r="C25" s="71">
        <v>3000000000036</v>
      </c>
      <c r="D25" s="43">
        <v>3639</v>
      </c>
      <c r="E25" s="43">
        <v>6130</v>
      </c>
      <c r="F25" s="2" t="s">
        <v>468</v>
      </c>
      <c r="G25" s="54">
        <v>214960</v>
      </c>
      <c r="H25" s="2" t="s">
        <v>469</v>
      </c>
      <c r="I25" s="47" t="s">
        <v>470</v>
      </c>
    </row>
    <row r="26" spans="1:9" x14ac:dyDescent="0.25">
      <c r="A26" s="81">
        <v>23</v>
      </c>
      <c r="B26" s="43">
        <v>7</v>
      </c>
      <c r="C26" s="71">
        <v>3000000000036</v>
      </c>
      <c r="D26" s="44">
        <v>3639</v>
      </c>
      <c r="E26" s="44">
        <v>5169</v>
      </c>
      <c r="F26" s="2" t="s">
        <v>471</v>
      </c>
      <c r="G26" s="54">
        <v>20000</v>
      </c>
      <c r="H26" s="2" t="s">
        <v>472</v>
      </c>
      <c r="I26" s="2" t="s">
        <v>473</v>
      </c>
    </row>
    <row r="27" spans="1:9" x14ac:dyDescent="0.25">
      <c r="A27" s="81">
        <v>24</v>
      </c>
      <c r="B27" s="43">
        <v>7</v>
      </c>
      <c r="C27" s="71">
        <v>3000000000036</v>
      </c>
      <c r="D27" s="44">
        <v>3639</v>
      </c>
      <c r="E27" s="44">
        <v>5166</v>
      </c>
      <c r="F27" s="2" t="s">
        <v>474</v>
      </c>
      <c r="G27" s="54">
        <v>6500</v>
      </c>
      <c r="H27" s="2" t="s">
        <v>475</v>
      </c>
      <c r="I27" s="2" t="s">
        <v>476</v>
      </c>
    </row>
    <row r="28" spans="1:9" x14ac:dyDescent="0.25">
      <c r="A28" s="81">
        <v>25</v>
      </c>
      <c r="B28" s="43">
        <v>7</v>
      </c>
      <c r="C28" s="71">
        <v>3000000001145</v>
      </c>
      <c r="D28" s="44">
        <v>3613</v>
      </c>
      <c r="E28" s="44">
        <v>5171</v>
      </c>
      <c r="F28" s="2" t="s">
        <v>489</v>
      </c>
      <c r="G28" s="54">
        <v>59774</v>
      </c>
      <c r="H28" s="2" t="s">
        <v>490</v>
      </c>
      <c r="I28" s="2" t="s">
        <v>491</v>
      </c>
    </row>
    <row r="29" spans="1:9" x14ac:dyDescent="0.25">
      <c r="A29" s="81">
        <v>26</v>
      </c>
      <c r="B29" s="43">
        <v>7</v>
      </c>
      <c r="C29" s="71">
        <v>3000000001145</v>
      </c>
      <c r="D29" s="44">
        <v>3613</v>
      </c>
      <c r="E29" s="44">
        <v>5171</v>
      </c>
      <c r="F29" s="2" t="s">
        <v>493</v>
      </c>
      <c r="G29" s="54">
        <v>29803</v>
      </c>
      <c r="H29" s="2" t="s">
        <v>494</v>
      </c>
      <c r="I29" s="2" t="s">
        <v>495</v>
      </c>
    </row>
    <row r="30" spans="1:9" x14ac:dyDescent="0.25">
      <c r="A30" s="81">
        <v>27</v>
      </c>
      <c r="B30" s="63">
        <v>7</v>
      </c>
      <c r="C30" s="72" t="s">
        <v>15</v>
      </c>
      <c r="D30" s="60"/>
      <c r="E30" s="60"/>
      <c r="F30" s="61"/>
      <c r="G30" s="53">
        <f>SUM(G23:G29)</f>
        <v>406327</v>
      </c>
      <c r="H30" s="61"/>
      <c r="I30" s="61"/>
    </row>
    <row r="31" spans="1:9" x14ac:dyDescent="0.25">
      <c r="A31" s="81">
        <v>28</v>
      </c>
      <c r="B31" s="43">
        <v>10</v>
      </c>
      <c r="C31" s="71">
        <v>1100000000000</v>
      </c>
      <c r="D31" s="43">
        <v>3635</v>
      </c>
      <c r="E31" s="43">
        <v>5169</v>
      </c>
      <c r="F31" s="2" t="s">
        <v>552</v>
      </c>
      <c r="G31" s="54">
        <v>160000</v>
      </c>
      <c r="H31" s="2" t="s">
        <v>553</v>
      </c>
      <c r="I31" s="2" t="s">
        <v>366</v>
      </c>
    </row>
    <row r="32" spans="1:9" x14ac:dyDescent="0.25">
      <c r="A32" s="81">
        <v>29</v>
      </c>
      <c r="B32" s="43">
        <v>10</v>
      </c>
      <c r="C32" s="71">
        <v>1100000000000</v>
      </c>
      <c r="D32" s="44">
        <v>3635</v>
      </c>
      <c r="E32" s="44">
        <v>5169</v>
      </c>
      <c r="F32" s="2" t="s">
        <v>554</v>
      </c>
      <c r="G32" s="54">
        <v>150000</v>
      </c>
      <c r="H32" s="2" t="s">
        <v>555</v>
      </c>
      <c r="I32" s="2" t="s">
        <v>366</v>
      </c>
    </row>
    <row r="33" spans="1:9" x14ac:dyDescent="0.25">
      <c r="A33" s="81">
        <v>30</v>
      </c>
      <c r="B33" s="43">
        <v>10</v>
      </c>
      <c r="C33" s="71">
        <v>1100000000000</v>
      </c>
      <c r="D33" s="44">
        <v>3635</v>
      </c>
      <c r="E33" s="44">
        <v>5169</v>
      </c>
      <c r="F33" s="2" t="s">
        <v>556</v>
      </c>
      <c r="G33" s="54">
        <v>160000</v>
      </c>
      <c r="H33" s="2" t="s">
        <v>557</v>
      </c>
      <c r="I33" s="2" t="s">
        <v>366</v>
      </c>
    </row>
    <row r="34" spans="1:9" x14ac:dyDescent="0.25">
      <c r="A34" s="81">
        <v>31</v>
      </c>
      <c r="B34" s="43">
        <v>10</v>
      </c>
      <c r="C34" s="71">
        <v>1100000000000</v>
      </c>
      <c r="D34" s="44">
        <v>3636</v>
      </c>
      <c r="E34" s="44">
        <v>5169</v>
      </c>
      <c r="F34" s="2" t="s">
        <v>558</v>
      </c>
      <c r="G34" s="54">
        <v>83000</v>
      </c>
      <c r="H34" s="2" t="s">
        <v>559</v>
      </c>
      <c r="I34" s="2" t="s">
        <v>366</v>
      </c>
    </row>
    <row r="35" spans="1:9" x14ac:dyDescent="0.25">
      <c r="A35" s="81">
        <v>32</v>
      </c>
      <c r="B35" s="43">
        <v>10</v>
      </c>
      <c r="C35" s="71">
        <v>1100000000000</v>
      </c>
      <c r="D35" s="44">
        <v>3636</v>
      </c>
      <c r="E35" s="44">
        <v>5169</v>
      </c>
      <c r="F35" s="2" t="s">
        <v>560</v>
      </c>
      <c r="G35" s="54">
        <v>50000</v>
      </c>
      <c r="H35" s="2" t="s">
        <v>561</v>
      </c>
      <c r="I35" s="2" t="s">
        <v>366</v>
      </c>
    </row>
    <row r="36" spans="1:9" x14ac:dyDescent="0.25">
      <c r="A36" s="81">
        <v>33</v>
      </c>
      <c r="B36" s="43">
        <v>10</v>
      </c>
      <c r="C36" s="71">
        <v>1100000000000</v>
      </c>
      <c r="D36" s="44">
        <v>3636</v>
      </c>
      <c r="E36" s="44">
        <v>5166</v>
      </c>
      <c r="F36" s="2" t="s">
        <v>562</v>
      </c>
      <c r="G36" s="54">
        <v>87500</v>
      </c>
      <c r="H36" s="2" t="s">
        <v>563</v>
      </c>
      <c r="I36" s="2" t="s">
        <v>564</v>
      </c>
    </row>
    <row r="37" spans="1:9" x14ac:dyDescent="0.25">
      <c r="A37" s="81">
        <v>34</v>
      </c>
      <c r="B37" s="43">
        <v>10</v>
      </c>
      <c r="C37" s="71">
        <v>1100000000000</v>
      </c>
      <c r="D37" s="44">
        <v>3635</v>
      </c>
      <c r="E37" s="44">
        <v>5169</v>
      </c>
      <c r="F37" s="2" t="s">
        <v>565</v>
      </c>
      <c r="G37" s="54">
        <v>150000</v>
      </c>
      <c r="H37" s="2"/>
      <c r="I37" s="2" t="s">
        <v>566</v>
      </c>
    </row>
    <row r="38" spans="1:9" x14ac:dyDescent="0.25">
      <c r="A38" s="81">
        <v>35</v>
      </c>
      <c r="B38" s="43">
        <v>10</v>
      </c>
      <c r="C38" s="71">
        <v>1100000000000</v>
      </c>
      <c r="D38" s="44">
        <v>3635</v>
      </c>
      <c r="E38" s="44">
        <v>5169</v>
      </c>
      <c r="F38" s="2" t="s">
        <v>567</v>
      </c>
      <c r="G38" s="54">
        <v>200000</v>
      </c>
      <c r="H38" s="2"/>
      <c r="I38" s="2" t="s">
        <v>568</v>
      </c>
    </row>
    <row r="39" spans="1:9" x14ac:dyDescent="0.25">
      <c r="A39" s="81">
        <v>36</v>
      </c>
      <c r="B39" s="43">
        <v>10</v>
      </c>
      <c r="C39" s="71">
        <v>1100000000000</v>
      </c>
      <c r="D39" s="44">
        <v>3636</v>
      </c>
      <c r="E39" s="44">
        <v>5166</v>
      </c>
      <c r="F39" s="2" t="s">
        <v>569</v>
      </c>
      <c r="G39" s="54">
        <v>150000</v>
      </c>
      <c r="H39" s="2"/>
      <c r="I39" s="2" t="s">
        <v>570</v>
      </c>
    </row>
    <row r="40" spans="1:9" x14ac:dyDescent="0.25">
      <c r="A40" s="81">
        <v>37</v>
      </c>
      <c r="B40" s="43">
        <v>10</v>
      </c>
      <c r="C40" s="71">
        <v>1100000000052</v>
      </c>
      <c r="D40" s="44">
        <v>3636</v>
      </c>
      <c r="E40" s="44">
        <v>5166</v>
      </c>
      <c r="F40" s="2" t="s">
        <v>571</v>
      </c>
      <c r="G40" s="54">
        <v>134000</v>
      </c>
      <c r="H40" s="2"/>
      <c r="I40" s="2" t="s">
        <v>572</v>
      </c>
    </row>
    <row r="41" spans="1:9" x14ac:dyDescent="0.25">
      <c r="A41" s="81">
        <v>38</v>
      </c>
      <c r="B41" s="43">
        <v>10</v>
      </c>
      <c r="C41" s="71">
        <v>9100000000052</v>
      </c>
      <c r="D41" s="44">
        <v>6171</v>
      </c>
      <c r="E41" s="44">
        <v>5011</v>
      </c>
      <c r="F41" s="2" t="s">
        <v>614</v>
      </c>
      <c r="G41" s="55">
        <v>19000</v>
      </c>
      <c r="H41" s="2"/>
      <c r="I41" s="2" t="s">
        <v>572</v>
      </c>
    </row>
    <row r="42" spans="1:9" x14ac:dyDescent="0.25">
      <c r="A42" s="81">
        <v>39</v>
      </c>
      <c r="B42" s="43">
        <v>10</v>
      </c>
      <c r="C42" s="71">
        <v>9100000000052</v>
      </c>
      <c r="D42" s="44">
        <v>6171</v>
      </c>
      <c r="E42" s="44">
        <v>5031</v>
      </c>
      <c r="F42" s="2" t="s">
        <v>573</v>
      </c>
      <c r="G42" s="55">
        <v>4872</v>
      </c>
      <c r="H42" s="2"/>
      <c r="I42" s="2" t="s">
        <v>572</v>
      </c>
    </row>
    <row r="43" spans="1:9" x14ac:dyDescent="0.25">
      <c r="A43" s="81">
        <v>40</v>
      </c>
      <c r="B43" s="43">
        <v>10</v>
      </c>
      <c r="C43" s="71">
        <v>9100000000052</v>
      </c>
      <c r="D43" s="44">
        <v>6171</v>
      </c>
      <c r="E43" s="44">
        <v>5032</v>
      </c>
      <c r="F43" s="2" t="s">
        <v>574</v>
      </c>
      <c r="G43" s="55">
        <v>1710</v>
      </c>
      <c r="H43" s="2"/>
      <c r="I43" s="2" t="s">
        <v>572</v>
      </c>
    </row>
    <row r="44" spans="1:9" x14ac:dyDescent="0.25">
      <c r="A44" s="81">
        <v>41</v>
      </c>
      <c r="B44" s="43">
        <v>10</v>
      </c>
      <c r="C44" s="71">
        <v>9100000000052</v>
      </c>
      <c r="D44" s="44">
        <v>6171</v>
      </c>
      <c r="E44" s="44">
        <v>5011</v>
      </c>
      <c r="F44" s="2" t="s">
        <v>614</v>
      </c>
      <c r="G44" s="55">
        <v>300000</v>
      </c>
      <c r="H44" s="2" t="s">
        <v>613</v>
      </c>
      <c r="I44" s="2" t="s">
        <v>572</v>
      </c>
    </row>
    <row r="45" spans="1:9" x14ac:dyDescent="0.25">
      <c r="A45" s="81">
        <v>42</v>
      </c>
      <c r="B45" s="43">
        <v>10</v>
      </c>
      <c r="C45" s="71">
        <v>9100000000052</v>
      </c>
      <c r="D45" s="44">
        <v>6171</v>
      </c>
      <c r="E45" s="44">
        <v>5031</v>
      </c>
      <c r="F45" s="2" t="s">
        <v>573</v>
      </c>
      <c r="G45" s="55">
        <v>74400</v>
      </c>
      <c r="H45" s="2" t="s">
        <v>613</v>
      </c>
      <c r="I45" s="2" t="s">
        <v>572</v>
      </c>
    </row>
    <row r="46" spans="1:9" x14ac:dyDescent="0.25">
      <c r="A46" s="81">
        <v>43</v>
      </c>
      <c r="B46" s="43">
        <v>10</v>
      </c>
      <c r="C46" s="71">
        <v>9100000000052</v>
      </c>
      <c r="D46" s="44">
        <v>6171</v>
      </c>
      <c r="E46" s="44">
        <v>5032</v>
      </c>
      <c r="F46" s="2" t="s">
        <v>574</v>
      </c>
      <c r="G46" s="55">
        <v>27000</v>
      </c>
      <c r="H46" s="2" t="s">
        <v>613</v>
      </c>
      <c r="I46" s="2" t="s">
        <v>572</v>
      </c>
    </row>
    <row r="47" spans="1:9" x14ac:dyDescent="0.25">
      <c r="A47" s="81">
        <v>44</v>
      </c>
      <c r="B47" s="43">
        <v>10</v>
      </c>
      <c r="C47" s="71">
        <v>9200000000000</v>
      </c>
      <c r="D47" s="43">
        <v>3349</v>
      </c>
      <c r="E47" s="43">
        <v>5168</v>
      </c>
      <c r="F47" s="2" t="s">
        <v>480</v>
      </c>
      <c r="G47" s="54">
        <v>10619.78</v>
      </c>
      <c r="H47" s="2" t="s">
        <v>481</v>
      </c>
      <c r="I47" s="2" t="s">
        <v>482</v>
      </c>
    </row>
    <row r="48" spans="1:9" x14ac:dyDescent="0.25">
      <c r="A48" s="81">
        <v>45</v>
      </c>
      <c r="B48" s="43">
        <v>10</v>
      </c>
      <c r="C48" s="71">
        <v>9200000000000</v>
      </c>
      <c r="D48" s="44">
        <v>3349</v>
      </c>
      <c r="E48" s="44">
        <v>5168</v>
      </c>
      <c r="F48" s="2" t="s">
        <v>483</v>
      </c>
      <c r="G48" s="54">
        <v>10769</v>
      </c>
      <c r="H48" s="2" t="s">
        <v>484</v>
      </c>
      <c r="I48" s="2" t="s">
        <v>485</v>
      </c>
    </row>
    <row r="49" spans="1:9" x14ac:dyDescent="0.25">
      <c r="A49" s="81">
        <v>46</v>
      </c>
      <c r="B49" s="63">
        <v>10</v>
      </c>
      <c r="C49" s="72" t="s">
        <v>18</v>
      </c>
      <c r="D49" s="60"/>
      <c r="E49" s="60"/>
      <c r="F49" s="61"/>
      <c r="G49" s="53">
        <f>SUM(G31:G48)</f>
        <v>1772870.78</v>
      </c>
      <c r="H49" s="61"/>
      <c r="I49" s="61"/>
    </row>
    <row r="50" spans="1:9" x14ac:dyDescent="0.25">
      <c r="A50" s="81">
        <v>47</v>
      </c>
      <c r="B50" s="43">
        <v>12</v>
      </c>
      <c r="C50" s="71">
        <v>5000000000000</v>
      </c>
      <c r="D50" s="43">
        <v>5512</v>
      </c>
      <c r="E50" s="43">
        <v>5171</v>
      </c>
      <c r="F50" s="2" t="s">
        <v>477</v>
      </c>
      <c r="G50" s="54">
        <v>17700</v>
      </c>
      <c r="H50" s="2" t="s">
        <v>478</v>
      </c>
      <c r="I50" s="62" t="s">
        <v>479</v>
      </c>
    </row>
    <row r="51" spans="1:9" x14ac:dyDescent="0.25">
      <c r="A51" s="81">
        <v>48</v>
      </c>
      <c r="B51" s="43">
        <v>12</v>
      </c>
      <c r="C51" s="71">
        <v>5000000000061</v>
      </c>
      <c r="D51" s="44">
        <v>5213</v>
      </c>
      <c r="E51" s="44">
        <v>5903</v>
      </c>
      <c r="F51" s="2" t="s">
        <v>600</v>
      </c>
      <c r="G51" s="55">
        <v>400000</v>
      </c>
      <c r="H51" s="2"/>
      <c r="I51" s="2"/>
    </row>
    <row r="52" spans="1:9" x14ac:dyDescent="0.25">
      <c r="A52" s="81">
        <v>49</v>
      </c>
      <c r="B52" s="63">
        <v>12</v>
      </c>
      <c r="C52" s="72" t="s">
        <v>22</v>
      </c>
      <c r="D52" s="60"/>
      <c r="E52" s="60"/>
      <c r="F52" s="61"/>
      <c r="G52" s="53">
        <f>SUM(G50:G51)</f>
        <v>417700</v>
      </c>
      <c r="H52" s="61"/>
      <c r="I52" s="61"/>
    </row>
    <row r="53" spans="1:9" x14ac:dyDescent="0.25">
      <c r="A53" s="81">
        <v>50</v>
      </c>
      <c r="B53" s="43">
        <v>14</v>
      </c>
      <c r="C53" s="73" t="s">
        <v>589</v>
      </c>
      <c r="D53" s="44">
        <v>3699</v>
      </c>
      <c r="E53" s="44">
        <v>5901</v>
      </c>
      <c r="F53" s="2" t="s">
        <v>486</v>
      </c>
      <c r="G53" s="54">
        <v>369530</v>
      </c>
      <c r="H53" s="2"/>
      <c r="I53" s="2"/>
    </row>
    <row r="54" spans="1:9" x14ac:dyDescent="0.25">
      <c r="A54" s="81">
        <v>51</v>
      </c>
      <c r="B54" s="43">
        <v>14</v>
      </c>
      <c r="C54" s="73" t="s">
        <v>588</v>
      </c>
      <c r="D54" s="44">
        <v>3699</v>
      </c>
      <c r="E54" s="44">
        <v>5901</v>
      </c>
      <c r="F54" s="2" t="s">
        <v>488</v>
      </c>
      <c r="G54" s="54">
        <v>193432</v>
      </c>
      <c r="H54" s="2"/>
      <c r="I54" s="2"/>
    </row>
    <row r="55" spans="1:9" x14ac:dyDescent="0.25">
      <c r="A55" s="81">
        <v>52</v>
      </c>
      <c r="B55" s="43">
        <v>14</v>
      </c>
      <c r="C55" s="73" t="s">
        <v>590</v>
      </c>
      <c r="D55" s="44">
        <v>3699</v>
      </c>
      <c r="E55" s="44">
        <v>5901</v>
      </c>
      <c r="F55" s="2" t="s">
        <v>492</v>
      </c>
      <c r="G55" s="54">
        <v>485949</v>
      </c>
      <c r="H55" s="2"/>
      <c r="I55" s="2"/>
    </row>
    <row r="56" spans="1:9" x14ac:dyDescent="0.25">
      <c r="A56" s="81">
        <v>53</v>
      </c>
      <c r="B56" s="43">
        <v>14</v>
      </c>
      <c r="C56" s="73" t="s">
        <v>591</v>
      </c>
      <c r="D56" s="44">
        <v>3699</v>
      </c>
      <c r="E56" s="44">
        <v>5901</v>
      </c>
      <c r="F56" s="2" t="s">
        <v>496</v>
      </c>
      <c r="G56" s="54">
        <v>278663</v>
      </c>
      <c r="H56" s="2"/>
      <c r="I56" s="2"/>
    </row>
    <row r="57" spans="1:9" x14ac:dyDescent="0.25">
      <c r="A57" s="81">
        <v>54</v>
      </c>
      <c r="B57" s="43">
        <v>14</v>
      </c>
      <c r="C57" s="73" t="s">
        <v>592</v>
      </c>
      <c r="D57" s="44">
        <v>3699</v>
      </c>
      <c r="E57" s="44">
        <v>5901</v>
      </c>
      <c r="F57" s="2" t="s">
        <v>499</v>
      </c>
      <c r="G57" s="54">
        <v>264169</v>
      </c>
      <c r="H57" s="2"/>
      <c r="I57" s="2"/>
    </row>
    <row r="58" spans="1:9" x14ac:dyDescent="0.25">
      <c r="A58" s="81">
        <v>55</v>
      </c>
      <c r="B58" s="43">
        <v>14</v>
      </c>
      <c r="C58" s="73" t="s">
        <v>593</v>
      </c>
      <c r="D58" s="44">
        <v>3699</v>
      </c>
      <c r="E58" s="44">
        <v>5901</v>
      </c>
      <c r="F58" s="2" t="s">
        <v>501</v>
      </c>
      <c r="G58" s="54">
        <v>284830</v>
      </c>
      <c r="H58" s="2"/>
      <c r="I58" s="2"/>
    </row>
    <row r="59" spans="1:9" x14ac:dyDescent="0.25">
      <c r="A59" s="81">
        <v>56</v>
      </c>
      <c r="B59" s="43">
        <v>14</v>
      </c>
      <c r="C59" s="73" t="s">
        <v>594</v>
      </c>
      <c r="D59" s="44">
        <v>3699</v>
      </c>
      <c r="E59" s="44">
        <v>5901</v>
      </c>
      <c r="F59" s="2" t="s">
        <v>504</v>
      </c>
      <c r="G59" s="54">
        <v>629459</v>
      </c>
      <c r="H59" s="2"/>
      <c r="I59" s="2"/>
    </row>
    <row r="60" spans="1:9" x14ac:dyDescent="0.25">
      <c r="A60" s="81">
        <v>57</v>
      </c>
      <c r="B60" s="43">
        <v>14</v>
      </c>
      <c r="C60" s="73" t="s">
        <v>595</v>
      </c>
      <c r="D60" s="44">
        <v>3699</v>
      </c>
      <c r="E60" s="44">
        <v>5901</v>
      </c>
      <c r="F60" s="2" t="s">
        <v>506</v>
      </c>
      <c r="G60" s="54">
        <v>314135</v>
      </c>
      <c r="H60" s="2"/>
      <c r="I60" s="2"/>
    </row>
    <row r="61" spans="1:9" x14ac:dyDescent="0.25">
      <c r="A61" s="81">
        <v>58</v>
      </c>
      <c r="B61" s="63">
        <v>14</v>
      </c>
      <c r="C61" s="72" t="s">
        <v>279</v>
      </c>
      <c r="D61" s="60"/>
      <c r="E61" s="60"/>
      <c r="F61" s="61"/>
      <c r="G61" s="53">
        <f>SUM(G53:G60)</f>
        <v>2820167</v>
      </c>
      <c r="H61" s="61"/>
      <c r="I61" s="61"/>
    </row>
    <row r="62" spans="1:9" x14ac:dyDescent="0.25">
      <c r="A62" s="81">
        <v>59</v>
      </c>
      <c r="B62" s="43">
        <v>15</v>
      </c>
      <c r="C62" s="71">
        <v>3000000000000</v>
      </c>
      <c r="D62" s="43">
        <v>6171</v>
      </c>
      <c r="E62" s="43">
        <v>5132</v>
      </c>
      <c r="F62" s="2" t="s">
        <v>575</v>
      </c>
      <c r="G62" s="54">
        <v>6700</v>
      </c>
      <c r="H62" s="2"/>
      <c r="I62" s="2" t="s">
        <v>576</v>
      </c>
    </row>
    <row r="63" spans="1:9" x14ac:dyDescent="0.25">
      <c r="A63" s="81">
        <v>60</v>
      </c>
      <c r="B63" s="43">
        <v>15</v>
      </c>
      <c r="C63" s="71">
        <v>3000000000000</v>
      </c>
      <c r="D63" s="44">
        <v>6171</v>
      </c>
      <c r="E63" s="44">
        <v>5137</v>
      </c>
      <c r="F63" s="2" t="s">
        <v>577</v>
      </c>
      <c r="G63" s="54">
        <v>12000</v>
      </c>
      <c r="H63" s="2"/>
      <c r="I63" s="2" t="s">
        <v>578</v>
      </c>
    </row>
    <row r="64" spans="1:9" x14ac:dyDescent="0.25">
      <c r="A64" s="81">
        <v>61</v>
      </c>
      <c r="B64" s="43">
        <v>15</v>
      </c>
      <c r="C64" s="71">
        <v>3000000000000</v>
      </c>
      <c r="D64" s="44">
        <v>6171</v>
      </c>
      <c r="E64" s="44">
        <v>5167</v>
      </c>
      <c r="F64" s="2" t="s">
        <v>579</v>
      </c>
      <c r="G64" s="54">
        <v>109000</v>
      </c>
      <c r="H64" s="2"/>
      <c r="I64" s="2" t="s">
        <v>580</v>
      </c>
    </row>
    <row r="65" spans="1:9" x14ac:dyDescent="0.25">
      <c r="A65" s="81">
        <v>62</v>
      </c>
      <c r="B65" s="43">
        <v>15</v>
      </c>
      <c r="C65" s="71">
        <v>3000000000000</v>
      </c>
      <c r="D65" s="44">
        <v>6171</v>
      </c>
      <c r="E65" s="44">
        <v>5169</v>
      </c>
      <c r="F65" s="2" t="s">
        <v>581</v>
      </c>
      <c r="G65" s="54">
        <v>15000</v>
      </c>
      <c r="H65" s="2"/>
      <c r="I65" s="2" t="s">
        <v>582</v>
      </c>
    </row>
    <row r="66" spans="1:9" x14ac:dyDescent="0.25">
      <c r="A66" s="81">
        <v>63</v>
      </c>
      <c r="B66" s="43">
        <v>15</v>
      </c>
      <c r="C66" s="71">
        <v>3000000000000</v>
      </c>
      <c r="D66" s="44">
        <v>6171</v>
      </c>
      <c r="E66" s="44">
        <v>5171</v>
      </c>
      <c r="F66" s="2" t="s">
        <v>583</v>
      </c>
      <c r="G66" s="54">
        <v>16000</v>
      </c>
      <c r="H66" s="2"/>
      <c r="I66" s="2" t="s">
        <v>584</v>
      </c>
    </row>
    <row r="67" spans="1:9" x14ac:dyDescent="0.25">
      <c r="A67" s="81">
        <v>64</v>
      </c>
      <c r="B67" s="43">
        <v>15</v>
      </c>
      <c r="C67" s="71">
        <v>3000000000000</v>
      </c>
      <c r="D67" s="44">
        <v>6171</v>
      </c>
      <c r="E67" s="44">
        <v>5903</v>
      </c>
      <c r="F67" s="2" t="s">
        <v>600</v>
      </c>
      <c r="G67" s="239">
        <v>450000</v>
      </c>
      <c r="H67" s="2"/>
      <c r="I67" s="2"/>
    </row>
    <row r="68" spans="1:9" x14ac:dyDescent="0.25">
      <c r="A68" s="81">
        <v>65</v>
      </c>
      <c r="B68" s="43">
        <v>15</v>
      </c>
      <c r="C68" s="71">
        <v>3000000001000</v>
      </c>
      <c r="D68" s="44">
        <v>6171</v>
      </c>
      <c r="E68" s="44">
        <v>5154</v>
      </c>
      <c r="F68" s="2" t="s">
        <v>585</v>
      </c>
      <c r="G68" s="54">
        <v>176000</v>
      </c>
      <c r="H68" s="2"/>
      <c r="I68" s="2" t="s">
        <v>586</v>
      </c>
    </row>
    <row r="69" spans="1:9" x14ac:dyDescent="0.25">
      <c r="A69" s="81">
        <v>66</v>
      </c>
      <c r="B69" s="43">
        <v>15</v>
      </c>
      <c r="C69" s="71">
        <v>3000000001000</v>
      </c>
      <c r="D69" s="44">
        <v>6171</v>
      </c>
      <c r="E69" s="44">
        <v>5171</v>
      </c>
      <c r="F69" s="2" t="s">
        <v>583</v>
      </c>
      <c r="G69" s="54">
        <v>34000</v>
      </c>
      <c r="H69" s="2"/>
      <c r="I69" s="2" t="s">
        <v>587</v>
      </c>
    </row>
    <row r="70" spans="1:9" x14ac:dyDescent="0.25">
      <c r="A70" s="81">
        <v>67</v>
      </c>
      <c r="B70" s="43">
        <v>15</v>
      </c>
      <c r="C70" s="71">
        <v>3000000001001</v>
      </c>
      <c r="D70" s="44">
        <v>6171</v>
      </c>
      <c r="E70" s="44">
        <v>5154</v>
      </c>
      <c r="F70" s="2" t="s">
        <v>585</v>
      </c>
      <c r="G70" s="54">
        <v>21000</v>
      </c>
      <c r="H70" s="2"/>
      <c r="I70" s="2" t="s">
        <v>586</v>
      </c>
    </row>
    <row r="71" spans="1:9" x14ac:dyDescent="0.25">
      <c r="A71" s="81">
        <v>68</v>
      </c>
      <c r="B71" s="43">
        <v>15</v>
      </c>
      <c r="C71" s="71">
        <v>5400000000000</v>
      </c>
      <c r="D71" s="44">
        <v>6171</v>
      </c>
      <c r="E71" s="44">
        <v>5169</v>
      </c>
      <c r="F71" s="2" t="s">
        <v>509</v>
      </c>
      <c r="G71" s="55">
        <v>510844.54</v>
      </c>
      <c r="H71" s="2"/>
      <c r="I71" s="2"/>
    </row>
    <row r="72" spans="1:9" x14ac:dyDescent="0.25">
      <c r="A72" s="81">
        <v>69</v>
      </c>
      <c r="B72" s="63">
        <v>15</v>
      </c>
      <c r="C72" s="72" t="s">
        <v>288</v>
      </c>
      <c r="D72" s="60"/>
      <c r="E72" s="60"/>
      <c r="F72" s="61"/>
      <c r="G72" s="53">
        <f>SUM(G62:G71)</f>
        <v>1350544.54</v>
      </c>
      <c r="H72" s="61"/>
      <c r="I72" s="61"/>
    </row>
    <row r="73" spans="1:9" x14ac:dyDescent="0.25">
      <c r="A73" s="81">
        <v>70</v>
      </c>
      <c r="B73" s="43">
        <v>16</v>
      </c>
      <c r="C73" s="71">
        <v>7000000000000</v>
      </c>
      <c r="D73" s="44">
        <v>6402</v>
      </c>
      <c r="E73" s="44">
        <v>5364</v>
      </c>
      <c r="F73" s="2" t="s">
        <v>507</v>
      </c>
      <c r="G73" s="54">
        <v>400000</v>
      </c>
      <c r="H73" s="2"/>
      <c r="I73" s="2"/>
    </row>
    <row r="74" spans="1:9" x14ac:dyDescent="0.25">
      <c r="A74" s="81">
        <v>71</v>
      </c>
      <c r="B74" s="63">
        <v>16</v>
      </c>
      <c r="C74" s="72" t="s">
        <v>291</v>
      </c>
      <c r="D74" s="60"/>
      <c r="E74" s="60"/>
      <c r="F74" s="61"/>
      <c r="G74" s="53">
        <f>SUM(G73)</f>
        <v>400000</v>
      </c>
      <c r="H74" s="61"/>
      <c r="I74" s="61"/>
    </row>
    <row r="75" spans="1:9" x14ac:dyDescent="0.25">
      <c r="A75" s="81">
        <v>72</v>
      </c>
      <c r="B75" s="43">
        <v>17</v>
      </c>
      <c r="C75" s="74">
        <v>8100000000000</v>
      </c>
      <c r="D75" s="44">
        <v>1036</v>
      </c>
      <c r="E75" s="44">
        <v>5169</v>
      </c>
      <c r="F75" s="2" t="s">
        <v>466</v>
      </c>
      <c r="G75" s="54">
        <v>840000</v>
      </c>
      <c r="H75" s="2" t="s">
        <v>344</v>
      </c>
      <c r="I75" s="2" t="s">
        <v>467</v>
      </c>
    </row>
    <row r="76" spans="1:9" x14ac:dyDescent="0.25">
      <c r="A76" s="81">
        <v>73</v>
      </c>
      <c r="B76" s="43">
        <v>17</v>
      </c>
      <c r="C76" s="71">
        <v>8100000000059</v>
      </c>
      <c r="D76" s="43">
        <v>3719</v>
      </c>
      <c r="E76" s="43">
        <v>5493</v>
      </c>
      <c r="F76" s="2" t="s">
        <v>549</v>
      </c>
      <c r="G76" s="54">
        <v>365115.04</v>
      </c>
      <c r="H76" s="2" t="s">
        <v>550</v>
      </c>
      <c r="I76" s="2" t="s">
        <v>551</v>
      </c>
    </row>
    <row r="77" spans="1:9" x14ac:dyDescent="0.25">
      <c r="A77" s="81">
        <v>74</v>
      </c>
      <c r="B77" s="43">
        <v>17</v>
      </c>
      <c r="C77" s="71">
        <v>8100000000062</v>
      </c>
      <c r="D77" s="43">
        <v>1036</v>
      </c>
      <c r="E77" s="43">
        <v>5169</v>
      </c>
      <c r="F77" s="2" t="s">
        <v>464</v>
      </c>
      <c r="G77" s="54">
        <v>160000</v>
      </c>
      <c r="H77" s="2" t="s">
        <v>344</v>
      </c>
      <c r="I77" s="2" t="s">
        <v>465</v>
      </c>
    </row>
    <row r="78" spans="1:9" x14ac:dyDescent="0.25">
      <c r="A78" s="81">
        <v>75</v>
      </c>
      <c r="B78" s="43">
        <v>17</v>
      </c>
      <c r="C78" s="71">
        <v>8100000000081</v>
      </c>
      <c r="D78" s="44">
        <v>2321</v>
      </c>
      <c r="E78" s="44">
        <v>5901</v>
      </c>
      <c r="F78" s="2" t="s">
        <v>508</v>
      </c>
      <c r="G78" s="54">
        <v>1186000</v>
      </c>
      <c r="H78" s="2"/>
      <c r="I78" s="2"/>
    </row>
    <row r="79" spans="1:9" x14ac:dyDescent="0.25">
      <c r="A79" s="81">
        <v>76</v>
      </c>
      <c r="B79" s="63">
        <v>17</v>
      </c>
      <c r="C79" s="72" t="s">
        <v>25</v>
      </c>
      <c r="D79" s="60"/>
      <c r="E79" s="60"/>
      <c r="F79" s="61"/>
      <c r="G79" s="53">
        <f>SUM(G75:G78)</f>
        <v>2551115.04</v>
      </c>
      <c r="H79" s="61"/>
      <c r="I79" s="61"/>
    </row>
    <row r="80" spans="1:9" x14ac:dyDescent="0.25">
      <c r="A80" s="81">
        <v>77</v>
      </c>
      <c r="B80" s="76"/>
      <c r="G80" s="78"/>
    </row>
    <row r="81" spans="1:10" customFormat="1" x14ac:dyDescent="0.25">
      <c r="A81" s="81">
        <v>78</v>
      </c>
      <c r="B81" s="66"/>
      <c r="C81" s="75" t="s">
        <v>599</v>
      </c>
      <c r="D81" s="23"/>
      <c r="E81" s="23"/>
      <c r="F81" s="24"/>
      <c r="G81" s="23">
        <f>SUM(G79,G74,G72,G61,G52,G49,G30,G22,G19,G17,G11,G5)</f>
        <v>13142256.859999999</v>
      </c>
      <c r="H81" s="23"/>
      <c r="I81" s="22"/>
      <c r="J81" s="39"/>
    </row>
  </sheetData>
  <sortState ref="A5:I69">
    <sortCondition ref="B6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3"/>
  <sheetViews>
    <sheetView topLeftCell="A55" workbookViewId="0">
      <selection activeCell="J70" sqref="J70"/>
    </sheetView>
  </sheetViews>
  <sheetFormatPr defaultRowHeight="15" x14ac:dyDescent="0.25"/>
  <cols>
    <col min="1" max="1" width="3.5703125" customWidth="1"/>
    <col min="2" max="2" width="4.42578125" style="90" customWidth="1"/>
    <col min="3" max="3" width="14.85546875" style="9" customWidth="1"/>
    <col min="4" max="4" width="48.5703125" style="9" bestFit="1" customWidth="1"/>
    <col min="5" max="5" width="11.42578125" style="10" customWidth="1"/>
    <col min="6" max="6" width="12.7109375" style="10" customWidth="1"/>
    <col min="7" max="7" width="11.140625" style="10" customWidth="1"/>
    <col min="8" max="8" width="7.5703125" style="9" customWidth="1"/>
    <col min="9" max="9" width="12.85546875" style="10" bestFit="1" customWidth="1"/>
    <col min="10" max="10" width="10.140625" style="52" bestFit="1" customWidth="1"/>
    <col min="11" max="11" width="18" customWidth="1"/>
    <col min="12" max="12" width="50.140625" bestFit="1" customWidth="1"/>
    <col min="16" max="16" width="9.85546875" bestFit="1" customWidth="1"/>
  </cols>
  <sheetData>
    <row r="1" spans="1:14" s="59" customFormat="1" ht="15.75" x14ac:dyDescent="0.25">
      <c r="A1" s="92"/>
      <c r="B1" s="93" t="s">
        <v>597</v>
      </c>
      <c r="C1" s="57"/>
      <c r="D1" s="57"/>
      <c r="E1" s="57"/>
      <c r="F1" s="57"/>
      <c r="G1" s="58"/>
      <c r="J1" s="77"/>
    </row>
    <row r="2" spans="1:14" x14ac:dyDescent="0.25">
      <c r="B2" s="83"/>
      <c r="C2" s="25"/>
      <c r="D2" s="7"/>
      <c r="E2" s="8"/>
      <c r="F2" s="8"/>
      <c r="G2" s="8"/>
      <c r="H2" s="7"/>
      <c r="I2" s="8"/>
      <c r="J2" s="51"/>
    </row>
    <row r="3" spans="1:14" s="56" customFormat="1" ht="12" x14ac:dyDescent="0.2">
      <c r="A3" s="80" t="s">
        <v>461</v>
      </c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1" t="s">
        <v>5</v>
      </c>
      <c r="H3" s="40" t="s">
        <v>331</v>
      </c>
      <c r="I3" s="40" t="s">
        <v>330</v>
      </c>
      <c r="J3" s="42" t="s">
        <v>332</v>
      </c>
      <c r="K3" s="42" t="s">
        <v>335</v>
      </c>
      <c r="L3" s="42" t="s">
        <v>334</v>
      </c>
    </row>
    <row r="4" spans="1:14" x14ac:dyDescent="0.25">
      <c r="A4" s="81">
        <v>1</v>
      </c>
      <c r="B4" s="84">
        <v>2</v>
      </c>
      <c r="C4" s="17" t="s">
        <v>26</v>
      </c>
      <c r="D4" s="17" t="s">
        <v>336</v>
      </c>
      <c r="E4" s="19">
        <v>0</v>
      </c>
      <c r="F4" s="19">
        <v>6747746</v>
      </c>
      <c r="G4" s="19">
        <v>499628</v>
      </c>
      <c r="H4" s="20">
        <v>6.56</v>
      </c>
      <c r="I4" s="19">
        <v>6248118</v>
      </c>
      <c r="J4" s="35">
        <v>6248118</v>
      </c>
      <c r="K4" s="2" t="s">
        <v>338</v>
      </c>
      <c r="L4" s="2" t="s">
        <v>339</v>
      </c>
      <c r="N4" s="1"/>
    </row>
    <row r="5" spans="1:14" x14ac:dyDescent="0.25">
      <c r="A5" s="81">
        <v>2</v>
      </c>
      <c r="B5" s="84">
        <v>2</v>
      </c>
      <c r="C5" s="17" t="s">
        <v>26</v>
      </c>
      <c r="D5" s="17" t="s">
        <v>337</v>
      </c>
      <c r="E5" s="19">
        <v>0</v>
      </c>
      <c r="F5" s="19">
        <v>860000</v>
      </c>
      <c r="G5" s="19">
        <v>0</v>
      </c>
      <c r="H5" s="20">
        <v>6.56</v>
      </c>
      <c r="I5" s="19">
        <v>860000</v>
      </c>
      <c r="J5" s="35">
        <v>860000</v>
      </c>
      <c r="K5" s="2" t="s">
        <v>340</v>
      </c>
      <c r="L5" s="2" t="s">
        <v>341</v>
      </c>
    </row>
    <row r="6" spans="1:14" x14ac:dyDescent="0.25">
      <c r="A6" s="81">
        <v>3</v>
      </c>
      <c r="B6" s="84">
        <v>2</v>
      </c>
      <c r="C6" s="17" t="s">
        <v>27</v>
      </c>
      <c r="D6" s="17" t="s">
        <v>28</v>
      </c>
      <c r="E6" s="19">
        <v>0</v>
      </c>
      <c r="F6" s="19">
        <v>2215250</v>
      </c>
      <c r="G6" s="19">
        <v>761110</v>
      </c>
      <c r="H6" s="20">
        <v>34.35</v>
      </c>
      <c r="I6" s="19">
        <v>1454140</v>
      </c>
      <c r="J6" s="36">
        <v>1454140</v>
      </c>
      <c r="K6" s="2" t="s">
        <v>342</v>
      </c>
      <c r="L6" s="2" t="s">
        <v>343</v>
      </c>
    </row>
    <row r="7" spans="1:14" x14ac:dyDescent="0.25">
      <c r="A7" s="81">
        <v>4</v>
      </c>
      <c r="B7" s="84">
        <v>2</v>
      </c>
      <c r="C7" s="17" t="s">
        <v>29</v>
      </c>
      <c r="D7" s="17" t="s">
        <v>6</v>
      </c>
      <c r="E7" s="19">
        <v>12500000</v>
      </c>
      <c r="F7" s="19">
        <v>13084836</v>
      </c>
      <c r="G7" s="19">
        <v>13072329.15</v>
      </c>
      <c r="H7" s="20">
        <v>99.9</v>
      </c>
      <c r="I7" s="19">
        <v>12506.85</v>
      </c>
      <c r="J7" s="35"/>
      <c r="K7" s="18"/>
      <c r="L7" s="18"/>
    </row>
    <row r="8" spans="1:14" x14ac:dyDescent="0.25">
      <c r="A8" s="81">
        <v>5</v>
      </c>
      <c r="B8" s="84">
        <v>2</v>
      </c>
      <c r="C8" s="17" t="s">
        <v>30</v>
      </c>
      <c r="D8" s="17" t="s">
        <v>7</v>
      </c>
      <c r="E8" s="19">
        <v>0</v>
      </c>
      <c r="F8" s="19">
        <v>9315337</v>
      </c>
      <c r="G8" s="19">
        <v>8477767.4700000007</v>
      </c>
      <c r="H8" s="20">
        <v>91</v>
      </c>
      <c r="I8" s="19">
        <v>837569.53</v>
      </c>
      <c r="J8" s="35"/>
      <c r="K8" s="18"/>
      <c r="L8" s="18"/>
    </row>
    <row r="9" spans="1:14" x14ac:dyDescent="0.25">
      <c r="A9" s="81">
        <v>6</v>
      </c>
      <c r="B9" s="84">
        <v>2</v>
      </c>
      <c r="C9" s="17" t="s">
        <v>31</v>
      </c>
      <c r="D9" s="17" t="s">
        <v>32</v>
      </c>
      <c r="E9" s="19">
        <v>0</v>
      </c>
      <c r="F9" s="19">
        <v>54000</v>
      </c>
      <c r="G9" s="19">
        <v>0</v>
      </c>
      <c r="H9" s="20">
        <v>0</v>
      </c>
      <c r="I9" s="19">
        <v>54000</v>
      </c>
      <c r="J9" s="36">
        <v>54000</v>
      </c>
      <c r="K9" s="2" t="s">
        <v>344</v>
      </c>
      <c r="L9" s="2" t="s">
        <v>345</v>
      </c>
    </row>
    <row r="10" spans="1:14" x14ac:dyDescent="0.25">
      <c r="A10" s="81">
        <v>7</v>
      </c>
      <c r="B10" s="84">
        <v>2</v>
      </c>
      <c r="C10" s="17" t="s">
        <v>33</v>
      </c>
      <c r="D10" s="17" t="s">
        <v>34</v>
      </c>
      <c r="E10" s="19">
        <v>0</v>
      </c>
      <c r="F10" s="19">
        <v>1000000</v>
      </c>
      <c r="G10" s="19">
        <v>0</v>
      </c>
      <c r="H10" s="20">
        <v>0</v>
      </c>
      <c r="I10" s="19">
        <v>1000000</v>
      </c>
      <c r="J10" s="36">
        <v>1000000</v>
      </c>
      <c r="K10" s="2"/>
      <c r="L10" s="2" t="s">
        <v>346</v>
      </c>
    </row>
    <row r="11" spans="1:14" x14ac:dyDescent="0.25">
      <c r="A11" s="81">
        <v>8</v>
      </c>
      <c r="B11" s="84">
        <v>2</v>
      </c>
      <c r="C11" s="17" t="s">
        <v>35</v>
      </c>
      <c r="D11" s="17" t="s">
        <v>8</v>
      </c>
      <c r="E11" s="19">
        <v>0</v>
      </c>
      <c r="F11" s="19">
        <v>807720.1</v>
      </c>
      <c r="G11" s="19">
        <v>792678</v>
      </c>
      <c r="H11" s="20">
        <v>98.13</v>
      </c>
      <c r="I11" s="19">
        <v>15042.1</v>
      </c>
      <c r="J11" s="36">
        <v>15042</v>
      </c>
      <c r="K11" s="2" t="s">
        <v>347</v>
      </c>
      <c r="L11" s="2"/>
    </row>
    <row r="12" spans="1:14" x14ac:dyDescent="0.25">
      <c r="A12" s="81">
        <v>9</v>
      </c>
      <c r="B12" s="84">
        <v>2</v>
      </c>
      <c r="C12" s="17" t="s">
        <v>36</v>
      </c>
      <c r="D12" s="17" t="s">
        <v>37</v>
      </c>
      <c r="E12" s="19">
        <v>0</v>
      </c>
      <c r="F12" s="19">
        <v>450000</v>
      </c>
      <c r="G12" s="19">
        <v>0</v>
      </c>
      <c r="H12" s="20">
        <v>0</v>
      </c>
      <c r="I12" s="19">
        <v>450000</v>
      </c>
      <c r="J12" s="36">
        <v>450000</v>
      </c>
      <c r="K12" s="2" t="s">
        <v>348</v>
      </c>
      <c r="L12" s="2" t="s">
        <v>349</v>
      </c>
    </row>
    <row r="13" spans="1:14" x14ac:dyDescent="0.25">
      <c r="A13" s="81">
        <v>10</v>
      </c>
      <c r="B13" s="84">
        <v>2</v>
      </c>
      <c r="C13" s="17" t="s">
        <v>38</v>
      </c>
      <c r="D13" s="17" t="s">
        <v>39</v>
      </c>
      <c r="E13" s="19">
        <v>0</v>
      </c>
      <c r="F13" s="19">
        <v>1020470</v>
      </c>
      <c r="G13" s="19">
        <v>749389</v>
      </c>
      <c r="H13" s="20">
        <v>73.430000000000007</v>
      </c>
      <c r="I13" s="19">
        <v>271081</v>
      </c>
      <c r="J13" s="35"/>
      <c r="K13" s="18"/>
      <c r="L13" s="18"/>
    </row>
    <row r="14" spans="1:14" x14ac:dyDescent="0.25">
      <c r="A14" s="81">
        <v>11</v>
      </c>
      <c r="B14" s="84">
        <v>2</v>
      </c>
      <c r="C14" s="17" t="s">
        <v>40</v>
      </c>
      <c r="D14" s="17" t="s">
        <v>41</v>
      </c>
      <c r="E14" s="19">
        <v>544000</v>
      </c>
      <c r="F14" s="19">
        <v>130000</v>
      </c>
      <c r="G14" s="19">
        <v>127444.88</v>
      </c>
      <c r="H14" s="20">
        <v>98.03</v>
      </c>
      <c r="I14" s="19">
        <v>2555.12</v>
      </c>
      <c r="J14" s="35"/>
      <c r="K14" s="18"/>
      <c r="L14" s="18"/>
    </row>
    <row r="15" spans="1:14" x14ac:dyDescent="0.25">
      <c r="A15" s="81">
        <v>12</v>
      </c>
      <c r="B15" s="84">
        <v>2</v>
      </c>
      <c r="C15" s="17" t="s">
        <v>42</v>
      </c>
      <c r="D15" s="17" t="s">
        <v>43</v>
      </c>
      <c r="E15" s="19">
        <v>0</v>
      </c>
      <c r="F15" s="19">
        <v>350000</v>
      </c>
      <c r="G15" s="19">
        <v>349953.08</v>
      </c>
      <c r="H15" s="20">
        <v>99.98</v>
      </c>
      <c r="I15" s="19">
        <v>46.92</v>
      </c>
      <c r="J15" s="35"/>
      <c r="K15" s="18"/>
      <c r="L15" s="18"/>
    </row>
    <row r="16" spans="1:14" x14ac:dyDescent="0.25">
      <c r="A16" s="81">
        <v>13</v>
      </c>
      <c r="B16" s="84">
        <v>2</v>
      </c>
      <c r="C16" s="17" t="s">
        <v>44</v>
      </c>
      <c r="D16" s="17" t="s">
        <v>45</v>
      </c>
      <c r="E16" s="19">
        <v>0</v>
      </c>
      <c r="F16" s="19">
        <v>19000</v>
      </c>
      <c r="G16" s="19">
        <v>19000</v>
      </c>
      <c r="H16" s="20">
        <v>100</v>
      </c>
      <c r="I16" s="19">
        <v>0</v>
      </c>
      <c r="J16" s="35"/>
      <c r="K16" s="18"/>
      <c r="L16" s="18"/>
    </row>
    <row r="17" spans="1:12" x14ac:dyDescent="0.25">
      <c r="A17" s="81">
        <v>14</v>
      </c>
      <c r="B17" s="84">
        <v>2</v>
      </c>
      <c r="C17" s="17" t="s">
        <v>46</v>
      </c>
      <c r="D17" s="17" t="s">
        <v>47</v>
      </c>
      <c r="E17" s="19">
        <v>0</v>
      </c>
      <c r="F17" s="19">
        <v>110897</v>
      </c>
      <c r="G17" s="19">
        <v>0</v>
      </c>
      <c r="H17" s="20">
        <v>0</v>
      </c>
      <c r="I17" s="19">
        <v>110897</v>
      </c>
      <c r="J17" s="36">
        <v>110000</v>
      </c>
      <c r="K17" s="2" t="s">
        <v>350</v>
      </c>
      <c r="L17" s="2" t="s">
        <v>351</v>
      </c>
    </row>
    <row r="18" spans="1:12" x14ac:dyDescent="0.25">
      <c r="A18" s="81">
        <v>15</v>
      </c>
      <c r="B18" s="84">
        <v>2</v>
      </c>
      <c r="C18" s="17" t="s">
        <v>48</v>
      </c>
      <c r="D18" s="17" t="s">
        <v>34</v>
      </c>
      <c r="E18" s="19">
        <v>0</v>
      </c>
      <c r="F18" s="19">
        <v>12100</v>
      </c>
      <c r="G18" s="19">
        <v>12100</v>
      </c>
      <c r="H18" s="20">
        <v>100</v>
      </c>
      <c r="I18" s="19">
        <v>0</v>
      </c>
      <c r="J18" s="35"/>
      <c r="K18" s="18"/>
      <c r="L18" s="18"/>
    </row>
    <row r="19" spans="1:12" x14ac:dyDescent="0.25">
      <c r="A19" s="81">
        <v>16</v>
      </c>
      <c r="B19" s="84">
        <v>2</v>
      </c>
      <c r="C19" s="17" t="s">
        <v>49</v>
      </c>
      <c r="D19" s="17" t="s">
        <v>50</v>
      </c>
      <c r="E19" s="19">
        <v>0</v>
      </c>
      <c r="F19" s="19">
        <v>150000</v>
      </c>
      <c r="G19" s="19">
        <v>150000</v>
      </c>
      <c r="H19" s="20">
        <v>100</v>
      </c>
      <c r="I19" s="19">
        <v>0</v>
      </c>
      <c r="J19" s="35"/>
      <c r="K19" s="18"/>
      <c r="L19" s="18"/>
    </row>
    <row r="20" spans="1:12" x14ac:dyDescent="0.25">
      <c r="A20" s="81">
        <v>17</v>
      </c>
      <c r="B20" s="84">
        <v>2</v>
      </c>
      <c r="C20" s="17" t="s">
        <v>51</v>
      </c>
      <c r="D20" s="17" t="s">
        <v>39</v>
      </c>
      <c r="E20" s="19">
        <v>0</v>
      </c>
      <c r="F20" s="19">
        <v>22000</v>
      </c>
      <c r="G20" s="19">
        <v>22000</v>
      </c>
      <c r="H20" s="20">
        <v>100</v>
      </c>
      <c r="I20" s="19">
        <v>0</v>
      </c>
      <c r="J20" s="35"/>
      <c r="K20" s="18"/>
      <c r="L20" s="18"/>
    </row>
    <row r="21" spans="1:12" x14ac:dyDescent="0.25">
      <c r="A21" s="81">
        <v>18</v>
      </c>
      <c r="B21" s="84">
        <v>2</v>
      </c>
      <c r="C21" s="17" t="s">
        <v>52</v>
      </c>
      <c r="D21" s="17" t="s">
        <v>53</v>
      </c>
      <c r="E21" s="19">
        <v>0</v>
      </c>
      <c r="F21" s="19">
        <v>160000</v>
      </c>
      <c r="G21" s="19">
        <v>0</v>
      </c>
      <c r="H21" s="20">
        <v>0</v>
      </c>
      <c r="I21" s="19">
        <v>160000</v>
      </c>
      <c r="J21" s="35">
        <v>110110</v>
      </c>
      <c r="K21" s="2" t="s">
        <v>602</v>
      </c>
      <c r="L21" s="2" t="s">
        <v>487</v>
      </c>
    </row>
    <row r="22" spans="1:12" s="29" customFormat="1" x14ac:dyDescent="0.25">
      <c r="A22" s="81">
        <v>19</v>
      </c>
      <c r="B22" s="85">
        <v>2</v>
      </c>
      <c r="C22" s="21" t="s">
        <v>9</v>
      </c>
      <c r="D22" s="21"/>
      <c r="E22" s="27">
        <v>13044000</v>
      </c>
      <c r="F22" s="27">
        <v>36509356.100000001</v>
      </c>
      <c r="G22" s="27">
        <v>25033399.940000001</v>
      </c>
      <c r="H22" s="28">
        <v>68.56</v>
      </c>
      <c r="I22" s="27">
        <v>11475956.16</v>
      </c>
      <c r="J22" s="53">
        <f>SUM(J4:J21)</f>
        <v>10301410</v>
      </c>
      <c r="K22" s="27"/>
      <c r="L22" s="27"/>
    </row>
    <row r="23" spans="1:12" x14ac:dyDescent="0.25">
      <c r="A23" s="81">
        <v>20</v>
      </c>
      <c r="B23" s="84">
        <v>3</v>
      </c>
      <c r="C23" s="17" t="s">
        <v>54</v>
      </c>
      <c r="D23" s="17" t="s">
        <v>55</v>
      </c>
      <c r="E23" s="19">
        <v>0</v>
      </c>
      <c r="F23" s="19">
        <v>1171658</v>
      </c>
      <c r="G23" s="19">
        <v>1051999.7</v>
      </c>
      <c r="H23" s="20">
        <v>89.78</v>
      </c>
      <c r="I23" s="19">
        <v>119658.3</v>
      </c>
      <c r="J23" s="35"/>
      <c r="K23" s="18"/>
      <c r="L23" s="18"/>
    </row>
    <row r="24" spans="1:12" x14ac:dyDescent="0.25">
      <c r="A24" s="81">
        <v>21</v>
      </c>
      <c r="B24" s="84">
        <v>3</v>
      </c>
      <c r="C24" s="17" t="s">
        <v>56</v>
      </c>
      <c r="D24" s="17" t="s">
        <v>57</v>
      </c>
      <c r="E24" s="19">
        <v>0</v>
      </c>
      <c r="F24" s="19">
        <v>51387</v>
      </c>
      <c r="G24" s="19">
        <v>15000</v>
      </c>
      <c r="H24" s="20">
        <v>29.19</v>
      </c>
      <c r="I24" s="19">
        <v>36387</v>
      </c>
      <c r="J24" s="36">
        <v>36387</v>
      </c>
      <c r="K24" s="2" t="s">
        <v>347</v>
      </c>
      <c r="L24" s="18"/>
    </row>
    <row r="25" spans="1:12" x14ac:dyDescent="0.25">
      <c r="A25" s="81">
        <v>22</v>
      </c>
      <c r="B25" s="84">
        <v>3</v>
      </c>
      <c r="C25" s="17" t="s">
        <v>58</v>
      </c>
      <c r="D25" s="17" t="s">
        <v>55</v>
      </c>
      <c r="E25" s="19">
        <v>0</v>
      </c>
      <c r="F25" s="19">
        <v>1396100</v>
      </c>
      <c r="G25" s="19">
        <v>1396100</v>
      </c>
      <c r="H25" s="20">
        <v>100</v>
      </c>
      <c r="I25" s="19">
        <v>0</v>
      </c>
      <c r="J25" s="35"/>
      <c r="K25" s="18"/>
      <c r="L25" s="18"/>
    </row>
    <row r="26" spans="1:12" x14ac:dyDescent="0.25">
      <c r="A26" s="81">
        <v>23</v>
      </c>
      <c r="B26" s="84">
        <v>3</v>
      </c>
      <c r="C26" s="17" t="s">
        <v>59</v>
      </c>
      <c r="D26" s="17" t="s">
        <v>60</v>
      </c>
      <c r="E26" s="19">
        <v>0</v>
      </c>
      <c r="F26" s="19">
        <v>1350000</v>
      </c>
      <c r="G26" s="19">
        <v>535752</v>
      </c>
      <c r="H26" s="20">
        <v>39.68</v>
      </c>
      <c r="I26" s="19">
        <v>814248</v>
      </c>
      <c r="J26" s="36">
        <v>814248</v>
      </c>
      <c r="K26" s="2"/>
      <c r="L26" s="2" t="s">
        <v>352</v>
      </c>
    </row>
    <row r="27" spans="1:12" x14ac:dyDescent="0.25">
      <c r="A27" s="81">
        <v>24</v>
      </c>
      <c r="B27" s="84">
        <v>3</v>
      </c>
      <c r="C27" s="17" t="s">
        <v>61</v>
      </c>
      <c r="D27" s="17" t="s">
        <v>10</v>
      </c>
      <c r="E27" s="19">
        <v>0</v>
      </c>
      <c r="F27" s="19">
        <v>157000</v>
      </c>
      <c r="G27" s="19">
        <v>156860</v>
      </c>
      <c r="H27" s="20">
        <v>99.91</v>
      </c>
      <c r="I27" s="19">
        <v>140</v>
      </c>
      <c r="J27" s="35"/>
      <c r="K27" s="18"/>
      <c r="L27" s="18"/>
    </row>
    <row r="28" spans="1:12" x14ac:dyDescent="0.25">
      <c r="A28" s="81">
        <v>25</v>
      </c>
      <c r="B28" s="84">
        <v>3</v>
      </c>
      <c r="C28" s="17" t="s">
        <v>62</v>
      </c>
      <c r="D28" s="17" t="s">
        <v>11</v>
      </c>
      <c r="E28" s="19">
        <v>0</v>
      </c>
      <c r="F28" s="19">
        <v>205000</v>
      </c>
      <c r="G28" s="19">
        <v>205000</v>
      </c>
      <c r="H28" s="20">
        <v>100</v>
      </c>
      <c r="I28" s="19">
        <v>0</v>
      </c>
      <c r="J28" s="35"/>
      <c r="K28" s="18"/>
      <c r="L28" s="18"/>
    </row>
    <row r="29" spans="1:12" x14ac:dyDescent="0.25">
      <c r="A29" s="81">
        <v>26</v>
      </c>
      <c r="B29" s="84">
        <v>3</v>
      </c>
      <c r="C29" s="17" t="s">
        <v>63</v>
      </c>
      <c r="D29" s="17" t="s">
        <v>64</v>
      </c>
      <c r="E29" s="19">
        <v>0</v>
      </c>
      <c r="F29" s="19">
        <v>99000</v>
      </c>
      <c r="G29" s="19">
        <v>0</v>
      </c>
      <c r="H29" s="20">
        <v>0</v>
      </c>
      <c r="I29" s="19">
        <v>99000</v>
      </c>
      <c r="J29" s="35">
        <v>99000</v>
      </c>
      <c r="K29" s="2" t="s">
        <v>601</v>
      </c>
      <c r="L29" s="2" t="s">
        <v>516</v>
      </c>
    </row>
    <row r="30" spans="1:12" s="29" customFormat="1" x14ac:dyDescent="0.25">
      <c r="A30" s="81">
        <v>27</v>
      </c>
      <c r="B30" s="85">
        <v>3</v>
      </c>
      <c r="C30" s="21" t="s">
        <v>12</v>
      </c>
      <c r="D30" s="21"/>
      <c r="E30" s="27">
        <v>0</v>
      </c>
      <c r="F30" s="27">
        <v>4430145</v>
      </c>
      <c r="G30" s="27">
        <v>3360711.7</v>
      </c>
      <c r="H30" s="28">
        <v>75.86</v>
      </c>
      <c r="I30" s="27">
        <v>1069433.3</v>
      </c>
      <c r="J30" s="53">
        <f>SUM(J23:J29)</f>
        <v>949635</v>
      </c>
      <c r="K30" s="27"/>
      <c r="L30" s="27"/>
    </row>
    <row r="31" spans="1:12" x14ac:dyDescent="0.25">
      <c r="A31" s="81">
        <v>28</v>
      </c>
      <c r="B31" s="84">
        <v>5</v>
      </c>
      <c r="C31" s="17" t="s">
        <v>65</v>
      </c>
      <c r="D31" s="17" t="s">
        <v>66</v>
      </c>
      <c r="E31" s="19">
        <v>0</v>
      </c>
      <c r="F31" s="19">
        <v>3058890</v>
      </c>
      <c r="G31" s="19">
        <v>878753.75</v>
      </c>
      <c r="H31" s="20">
        <v>28.72</v>
      </c>
      <c r="I31" s="19">
        <v>2180136.25</v>
      </c>
      <c r="J31" s="36">
        <v>2180136.25</v>
      </c>
      <c r="K31" s="2" t="s">
        <v>353</v>
      </c>
      <c r="L31" s="2"/>
    </row>
    <row r="32" spans="1:12" x14ac:dyDescent="0.25">
      <c r="A32" s="81">
        <v>29</v>
      </c>
      <c r="B32" s="84">
        <v>5</v>
      </c>
      <c r="C32" s="17" t="s">
        <v>67</v>
      </c>
      <c r="D32" s="17" t="s">
        <v>68</v>
      </c>
      <c r="E32" s="19">
        <v>0</v>
      </c>
      <c r="F32" s="19">
        <v>1156000</v>
      </c>
      <c r="G32" s="19">
        <v>1079999</v>
      </c>
      <c r="H32" s="20">
        <v>93.42</v>
      </c>
      <c r="I32" s="19">
        <v>76001</v>
      </c>
      <c r="J32" s="35"/>
      <c r="K32" s="18"/>
      <c r="L32" s="18"/>
    </row>
    <row r="33" spans="1:12" x14ac:dyDescent="0.25">
      <c r="A33" s="81">
        <v>30</v>
      </c>
      <c r="B33" s="84">
        <v>5</v>
      </c>
      <c r="C33" s="17" t="s">
        <v>69</v>
      </c>
      <c r="D33" s="17" t="s">
        <v>70</v>
      </c>
      <c r="E33" s="19">
        <v>0</v>
      </c>
      <c r="F33" s="19">
        <v>900000</v>
      </c>
      <c r="G33" s="19">
        <v>900000</v>
      </c>
      <c r="H33" s="20">
        <v>100</v>
      </c>
      <c r="I33" s="19">
        <v>0</v>
      </c>
      <c r="J33" s="35"/>
      <c r="K33" s="18"/>
      <c r="L33" s="18"/>
    </row>
    <row r="34" spans="1:12" x14ac:dyDescent="0.25">
      <c r="A34" s="81">
        <v>31</v>
      </c>
      <c r="B34" s="84">
        <v>5</v>
      </c>
      <c r="C34" s="17" t="s">
        <v>71</v>
      </c>
      <c r="D34" s="17" t="s">
        <v>72</v>
      </c>
      <c r="E34" s="19">
        <v>0</v>
      </c>
      <c r="F34" s="19">
        <v>326000</v>
      </c>
      <c r="G34" s="19">
        <v>305579.90000000002</v>
      </c>
      <c r="H34" s="20">
        <v>93.73</v>
      </c>
      <c r="I34" s="19">
        <v>20420.099999999999</v>
      </c>
      <c r="J34" s="35"/>
      <c r="K34" s="18"/>
      <c r="L34" s="18"/>
    </row>
    <row r="35" spans="1:12" x14ac:dyDescent="0.25">
      <c r="A35" s="81">
        <v>32</v>
      </c>
      <c r="B35" s="84">
        <v>5</v>
      </c>
      <c r="C35" s="17" t="s">
        <v>73</v>
      </c>
      <c r="D35" s="17" t="s">
        <v>74</v>
      </c>
      <c r="E35" s="19">
        <v>1000000</v>
      </c>
      <c r="F35" s="19">
        <v>1150000</v>
      </c>
      <c r="G35" s="19">
        <v>1147432</v>
      </c>
      <c r="H35" s="20">
        <v>99.77</v>
      </c>
      <c r="I35" s="19">
        <v>2568</v>
      </c>
      <c r="J35" s="35"/>
      <c r="K35" s="18"/>
      <c r="L35" s="18"/>
    </row>
    <row r="36" spans="1:12" x14ac:dyDescent="0.25">
      <c r="A36" s="81">
        <v>33</v>
      </c>
      <c r="B36" s="84">
        <v>5</v>
      </c>
      <c r="C36" s="17" t="s">
        <v>75</v>
      </c>
      <c r="D36" s="17" t="s">
        <v>76</v>
      </c>
      <c r="E36" s="19">
        <v>4000000</v>
      </c>
      <c r="F36" s="19">
        <v>4000000</v>
      </c>
      <c r="G36" s="19">
        <v>0</v>
      </c>
      <c r="H36" s="20">
        <v>0</v>
      </c>
      <c r="I36" s="19">
        <v>4000000</v>
      </c>
      <c r="J36" s="36">
        <v>4000000</v>
      </c>
      <c r="K36" s="2"/>
      <c r="L36" s="2" t="s">
        <v>354</v>
      </c>
    </row>
    <row r="37" spans="1:12" x14ac:dyDescent="0.25">
      <c r="A37" s="81">
        <v>34</v>
      </c>
      <c r="B37" s="84">
        <v>5</v>
      </c>
      <c r="C37" s="17" t="s">
        <v>77</v>
      </c>
      <c r="D37" s="17" t="s">
        <v>78</v>
      </c>
      <c r="E37" s="19">
        <v>7000000</v>
      </c>
      <c r="F37" s="19">
        <v>6542500</v>
      </c>
      <c r="G37" s="19">
        <v>0</v>
      </c>
      <c r="H37" s="20">
        <v>0</v>
      </c>
      <c r="I37" s="19">
        <v>6542500</v>
      </c>
      <c r="J37" s="36">
        <v>6542500</v>
      </c>
      <c r="K37" s="2"/>
      <c r="L37" s="2" t="s">
        <v>354</v>
      </c>
    </row>
    <row r="38" spans="1:12" x14ac:dyDescent="0.25">
      <c r="A38" s="81">
        <v>35</v>
      </c>
      <c r="B38" s="84">
        <v>5</v>
      </c>
      <c r="C38" s="17" t="s">
        <v>79</v>
      </c>
      <c r="D38" s="17" t="s">
        <v>80</v>
      </c>
      <c r="E38" s="19">
        <v>0</v>
      </c>
      <c r="F38" s="19">
        <v>450000</v>
      </c>
      <c r="G38" s="19">
        <v>0</v>
      </c>
      <c r="H38" s="20">
        <v>0</v>
      </c>
      <c r="I38" s="19">
        <v>450000</v>
      </c>
      <c r="J38" s="35"/>
      <c r="K38" s="18"/>
      <c r="L38" s="18"/>
    </row>
    <row r="39" spans="1:12" s="29" customFormat="1" x14ac:dyDescent="0.25">
      <c r="A39" s="81">
        <v>36</v>
      </c>
      <c r="B39" s="85">
        <v>5</v>
      </c>
      <c r="C39" s="21" t="s">
        <v>81</v>
      </c>
      <c r="D39" s="21"/>
      <c r="E39" s="27">
        <v>12000000</v>
      </c>
      <c r="F39" s="27">
        <v>17583390</v>
      </c>
      <c r="G39" s="27">
        <v>4311764.6500000004</v>
      </c>
      <c r="H39" s="28">
        <v>24.52</v>
      </c>
      <c r="I39" s="27">
        <v>13271625.35</v>
      </c>
      <c r="J39" s="53">
        <f>SUM(J31:J38)</f>
        <v>12722636.25</v>
      </c>
      <c r="K39" s="27"/>
      <c r="L39" s="27"/>
    </row>
    <row r="40" spans="1:12" x14ac:dyDescent="0.25">
      <c r="A40" s="81">
        <v>37</v>
      </c>
      <c r="B40" s="84">
        <v>6</v>
      </c>
      <c r="C40" s="17" t="s">
        <v>82</v>
      </c>
      <c r="D40" s="17" t="s">
        <v>83</v>
      </c>
      <c r="E40" s="19">
        <v>0</v>
      </c>
      <c r="F40" s="19">
        <v>130000</v>
      </c>
      <c r="G40" s="19">
        <v>22143</v>
      </c>
      <c r="H40" s="20">
        <v>17.03</v>
      </c>
      <c r="I40" s="19">
        <v>107857</v>
      </c>
      <c r="J40" s="36">
        <v>107857</v>
      </c>
      <c r="K40" s="2" t="s">
        <v>344</v>
      </c>
      <c r="L40" s="2" t="s">
        <v>355</v>
      </c>
    </row>
    <row r="41" spans="1:12" x14ac:dyDescent="0.25">
      <c r="A41" s="81">
        <v>38</v>
      </c>
      <c r="B41" s="84">
        <v>6</v>
      </c>
      <c r="C41" s="17" t="s">
        <v>84</v>
      </c>
      <c r="D41" s="17" t="s">
        <v>85</v>
      </c>
      <c r="E41" s="19">
        <v>0</v>
      </c>
      <c r="F41" s="19">
        <v>1000000</v>
      </c>
      <c r="G41" s="19">
        <v>0</v>
      </c>
      <c r="H41" s="20">
        <v>0</v>
      </c>
      <c r="I41" s="19">
        <v>1000000</v>
      </c>
      <c r="J41" s="36">
        <v>1000000</v>
      </c>
      <c r="K41" s="2"/>
      <c r="L41" s="2" t="s">
        <v>346</v>
      </c>
    </row>
    <row r="42" spans="1:12" x14ac:dyDescent="0.25">
      <c r="A42" s="81">
        <v>39</v>
      </c>
      <c r="B42" s="84">
        <v>6</v>
      </c>
      <c r="C42" s="17" t="s">
        <v>86</v>
      </c>
      <c r="D42" s="17" t="s">
        <v>85</v>
      </c>
      <c r="E42" s="19">
        <v>0</v>
      </c>
      <c r="F42" s="19">
        <v>36179</v>
      </c>
      <c r="G42" s="19">
        <v>36179</v>
      </c>
      <c r="H42" s="20">
        <v>100</v>
      </c>
      <c r="I42" s="19">
        <v>0</v>
      </c>
      <c r="J42" s="35"/>
      <c r="K42" s="18"/>
      <c r="L42" s="18"/>
    </row>
    <row r="43" spans="1:12" s="29" customFormat="1" x14ac:dyDescent="0.25">
      <c r="A43" s="81">
        <v>40</v>
      </c>
      <c r="B43" s="85">
        <v>6</v>
      </c>
      <c r="C43" s="21" t="s">
        <v>87</v>
      </c>
      <c r="D43" s="21"/>
      <c r="E43" s="27">
        <v>0</v>
      </c>
      <c r="F43" s="27">
        <v>1166179</v>
      </c>
      <c r="G43" s="27">
        <v>58322</v>
      </c>
      <c r="H43" s="28">
        <v>5</v>
      </c>
      <c r="I43" s="27">
        <v>1107857</v>
      </c>
      <c r="J43" s="53">
        <f>SUM(J40:J42)</f>
        <v>1107857</v>
      </c>
      <c r="K43" s="27"/>
      <c r="L43" s="27"/>
    </row>
    <row r="44" spans="1:12" x14ac:dyDescent="0.25">
      <c r="A44" s="81">
        <v>41</v>
      </c>
      <c r="B44" s="84">
        <v>7</v>
      </c>
      <c r="C44" s="17" t="s">
        <v>88</v>
      </c>
      <c r="D44" s="17" t="s">
        <v>89</v>
      </c>
      <c r="E44" s="19">
        <v>0</v>
      </c>
      <c r="F44" s="19">
        <v>26700</v>
      </c>
      <c r="G44" s="19">
        <v>0</v>
      </c>
      <c r="H44" s="20">
        <v>0</v>
      </c>
      <c r="I44" s="19">
        <v>26700</v>
      </c>
      <c r="J44" s="35"/>
      <c r="K44" s="18"/>
      <c r="L44" s="18"/>
    </row>
    <row r="45" spans="1:12" x14ac:dyDescent="0.25">
      <c r="A45" s="81">
        <v>42</v>
      </c>
      <c r="B45" s="84">
        <v>7</v>
      </c>
      <c r="C45" s="17" t="s">
        <v>90</v>
      </c>
      <c r="D45" s="17" t="s">
        <v>91</v>
      </c>
      <c r="E45" s="19">
        <v>0</v>
      </c>
      <c r="F45" s="19">
        <v>3100000</v>
      </c>
      <c r="G45" s="19">
        <v>345569.26</v>
      </c>
      <c r="H45" s="20">
        <v>11.14</v>
      </c>
      <c r="I45" s="19">
        <v>2754430.74</v>
      </c>
      <c r="J45" s="36">
        <v>250000</v>
      </c>
      <c r="K45" s="2" t="s">
        <v>356</v>
      </c>
      <c r="L45" s="2" t="s">
        <v>357</v>
      </c>
    </row>
    <row r="46" spans="1:12" x14ac:dyDescent="0.25">
      <c r="A46" s="81">
        <v>43</v>
      </c>
      <c r="B46" s="84">
        <v>7</v>
      </c>
      <c r="C46" s="17" t="s">
        <v>92</v>
      </c>
      <c r="D46" s="17" t="s">
        <v>93</v>
      </c>
      <c r="E46" s="19">
        <v>0</v>
      </c>
      <c r="F46" s="19">
        <v>300000</v>
      </c>
      <c r="G46" s="19">
        <v>0</v>
      </c>
      <c r="H46" s="20">
        <v>0</v>
      </c>
      <c r="I46" s="19">
        <v>300000</v>
      </c>
      <c r="J46" s="36">
        <v>300000</v>
      </c>
      <c r="K46" s="2" t="s">
        <v>358</v>
      </c>
      <c r="L46" s="2" t="s">
        <v>359</v>
      </c>
    </row>
    <row r="47" spans="1:12" x14ac:dyDescent="0.25">
      <c r="A47" s="81">
        <v>44</v>
      </c>
      <c r="B47" s="84">
        <v>7</v>
      </c>
      <c r="C47" s="17" t="s">
        <v>94</v>
      </c>
      <c r="D47" s="17" t="s">
        <v>95</v>
      </c>
      <c r="E47" s="19">
        <v>0</v>
      </c>
      <c r="F47" s="19">
        <v>350000</v>
      </c>
      <c r="G47" s="19">
        <v>0</v>
      </c>
      <c r="H47" s="20">
        <v>0</v>
      </c>
      <c r="I47" s="19">
        <v>350000</v>
      </c>
      <c r="J47" s="36">
        <v>350000</v>
      </c>
      <c r="K47" s="2" t="s">
        <v>360</v>
      </c>
      <c r="L47" s="2" t="s">
        <v>361</v>
      </c>
    </row>
    <row r="48" spans="1:12" x14ac:dyDescent="0.25">
      <c r="A48" s="81">
        <v>45</v>
      </c>
      <c r="B48" s="84">
        <v>7</v>
      </c>
      <c r="C48" s="17" t="s">
        <v>13</v>
      </c>
      <c r="D48" s="17" t="s">
        <v>14</v>
      </c>
      <c r="E48" s="19">
        <v>0</v>
      </c>
      <c r="F48" s="19">
        <v>2151000</v>
      </c>
      <c r="G48" s="19">
        <v>161535</v>
      </c>
      <c r="H48" s="20">
        <v>7.5</v>
      </c>
      <c r="I48" s="19">
        <v>1989465</v>
      </c>
      <c r="J48" s="36">
        <v>1989465</v>
      </c>
      <c r="K48" s="2"/>
      <c r="L48" s="2" t="s">
        <v>362</v>
      </c>
    </row>
    <row r="49" spans="1:12" x14ac:dyDescent="0.25">
      <c r="A49" s="81">
        <v>46</v>
      </c>
      <c r="B49" s="84">
        <v>7</v>
      </c>
      <c r="C49" s="17" t="s">
        <v>96</v>
      </c>
      <c r="D49" s="17" t="s">
        <v>97</v>
      </c>
      <c r="E49" s="19">
        <v>0</v>
      </c>
      <c r="F49" s="19">
        <v>355000</v>
      </c>
      <c r="G49" s="19">
        <v>77440</v>
      </c>
      <c r="H49" s="20">
        <v>21.81</v>
      </c>
      <c r="I49" s="19">
        <v>277560</v>
      </c>
      <c r="J49" s="36">
        <v>277560</v>
      </c>
      <c r="K49" s="2" t="s">
        <v>363</v>
      </c>
      <c r="L49" s="2"/>
    </row>
    <row r="50" spans="1:12" x14ac:dyDescent="0.25">
      <c r="A50" s="81">
        <v>47</v>
      </c>
      <c r="B50" s="84">
        <v>7</v>
      </c>
      <c r="C50" s="17" t="s">
        <v>98</v>
      </c>
      <c r="D50" s="17" t="s">
        <v>99</v>
      </c>
      <c r="E50" s="19">
        <v>0</v>
      </c>
      <c r="F50" s="19">
        <v>95160</v>
      </c>
      <c r="G50" s="19">
        <v>0</v>
      </c>
      <c r="H50" s="20">
        <v>0</v>
      </c>
      <c r="I50" s="19">
        <v>95160</v>
      </c>
      <c r="J50" s="35"/>
      <c r="K50" s="18"/>
      <c r="L50" s="18"/>
    </row>
    <row r="51" spans="1:12" x14ac:dyDescent="0.25">
      <c r="A51" s="81">
        <v>48</v>
      </c>
      <c r="B51" s="84">
        <v>7</v>
      </c>
      <c r="C51" s="17" t="s">
        <v>100</v>
      </c>
      <c r="D51" s="17" t="s">
        <v>101</v>
      </c>
      <c r="E51" s="19">
        <v>0</v>
      </c>
      <c r="F51" s="19">
        <v>978000</v>
      </c>
      <c r="G51" s="19">
        <v>0</v>
      </c>
      <c r="H51" s="20">
        <v>0</v>
      </c>
      <c r="I51" s="19">
        <v>978000</v>
      </c>
      <c r="J51" s="36">
        <v>978000</v>
      </c>
      <c r="K51" s="2"/>
      <c r="L51" s="2" t="s">
        <v>364</v>
      </c>
    </row>
    <row r="52" spans="1:12" x14ac:dyDescent="0.25">
      <c r="A52" s="81">
        <v>49</v>
      </c>
      <c r="B52" s="84">
        <v>7</v>
      </c>
      <c r="C52" s="17" t="s">
        <v>102</v>
      </c>
      <c r="D52" s="17" t="s">
        <v>103</v>
      </c>
      <c r="E52" s="19">
        <v>0</v>
      </c>
      <c r="F52" s="19">
        <v>150000</v>
      </c>
      <c r="G52" s="19">
        <v>0</v>
      </c>
      <c r="H52" s="20">
        <v>0</v>
      </c>
      <c r="I52" s="19">
        <v>150000</v>
      </c>
      <c r="J52" s="36">
        <v>150000</v>
      </c>
      <c r="K52" s="2" t="s">
        <v>365</v>
      </c>
      <c r="L52" s="2" t="s">
        <v>366</v>
      </c>
    </row>
    <row r="53" spans="1:12" x14ac:dyDescent="0.25">
      <c r="A53" s="81">
        <v>50</v>
      </c>
      <c r="B53" s="84">
        <v>7</v>
      </c>
      <c r="C53" s="17" t="s">
        <v>104</v>
      </c>
      <c r="D53" s="17" t="s">
        <v>105</v>
      </c>
      <c r="E53" s="19">
        <v>0</v>
      </c>
      <c r="F53" s="19">
        <v>1600000</v>
      </c>
      <c r="G53" s="19">
        <v>239580</v>
      </c>
      <c r="H53" s="20">
        <v>14.97</v>
      </c>
      <c r="I53" s="19">
        <v>1360420</v>
      </c>
      <c r="J53" s="36">
        <v>1360420</v>
      </c>
      <c r="K53" s="2"/>
      <c r="L53" s="2" t="s">
        <v>352</v>
      </c>
    </row>
    <row r="54" spans="1:12" x14ac:dyDescent="0.25">
      <c r="A54" s="81">
        <v>51</v>
      </c>
      <c r="B54" s="84">
        <v>7</v>
      </c>
      <c r="C54" s="17" t="s">
        <v>106</v>
      </c>
      <c r="D54" s="17" t="s">
        <v>107</v>
      </c>
      <c r="E54" s="19">
        <v>0</v>
      </c>
      <c r="F54" s="19">
        <v>1598408</v>
      </c>
      <c r="G54" s="19">
        <v>1536700</v>
      </c>
      <c r="H54" s="20">
        <v>96.13</v>
      </c>
      <c r="I54" s="19">
        <v>61708</v>
      </c>
      <c r="J54" s="36">
        <v>61708</v>
      </c>
      <c r="K54" s="2"/>
      <c r="L54" s="2" t="s">
        <v>364</v>
      </c>
    </row>
    <row r="55" spans="1:12" x14ac:dyDescent="0.25">
      <c r="A55" s="81">
        <v>52</v>
      </c>
      <c r="B55" s="84">
        <v>7</v>
      </c>
      <c r="C55" s="17" t="s">
        <v>108</v>
      </c>
      <c r="D55" s="17" t="s">
        <v>109</v>
      </c>
      <c r="E55" s="19">
        <v>0</v>
      </c>
      <c r="F55" s="19">
        <v>1500000</v>
      </c>
      <c r="G55" s="19">
        <v>0</v>
      </c>
      <c r="H55" s="20">
        <v>0</v>
      </c>
      <c r="I55" s="19">
        <v>1500000</v>
      </c>
      <c r="J55" s="36">
        <v>1500000</v>
      </c>
      <c r="K55" s="2"/>
      <c r="L55" s="2" t="s">
        <v>364</v>
      </c>
    </row>
    <row r="56" spans="1:12" x14ac:dyDescent="0.25">
      <c r="A56" s="81">
        <v>53</v>
      </c>
      <c r="B56" s="84">
        <v>7</v>
      </c>
      <c r="C56" s="17" t="s">
        <v>110</v>
      </c>
      <c r="D56" s="17" t="s">
        <v>111</v>
      </c>
      <c r="E56" s="19">
        <v>0</v>
      </c>
      <c r="F56" s="19">
        <v>136500</v>
      </c>
      <c r="G56" s="19">
        <v>38000</v>
      </c>
      <c r="H56" s="20">
        <v>27.83</v>
      </c>
      <c r="I56" s="19">
        <v>98500</v>
      </c>
      <c r="J56" s="36">
        <v>98500</v>
      </c>
      <c r="K56" s="2" t="s">
        <v>367</v>
      </c>
      <c r="L56" s="2" t="s">
        <v>368</v>
      </c>
    </row>
    <row r="57" spans="1:12" x14ac:dyDescent="0.25">
      <c r="A57" s="81">
        <v>54</v>
      </c>
      <c r="B57" s="84">
        <v>7</v>
      </c>
      <c r="C57" s="17" t="s">
        <v>112</v>
      </c>
      <c r="D57" s="17" t="s">
        <v>113</v>
      </c>
      <c r="E57" s="19">
        <v>0</v>
      </c>
      <c r="F57" s="19">
        <v>1863545</v>
      </c>
      <c r="G57" s="19">
        <v>1863394.45</v>
      </c>
      <c r="H57" s="20">
        <v>99.99</v>
      </c>
      <c r="I57" s="19">
        <v>150.55000000000001</v>
      </c>
      <c r="J57" s="35"/>
      <c r="K57" s="18"/>
      <c r="L57" s="18"/>
    </row>
    <row r="58" spans="1:12" x14ac:dyDescent="0.25">
      <c r="A58" s="81">
        <v>55</v>
      </c>
      <c r="B58" s="84">
        <v>7</v>
      </c>
      <c r="C58" s="17" t="s">
        <v>114</v>
      </c>
      <c r="D58" s="17" t="s">
        <v>115</v>
      </c>
      <c r="E58" s="19">
        <v>0</v>
      </c>
      <c r="F58" s="19">
        <v>42000</v>
      </c>
      <c r="G58" s="19">
        <v>42000</v>
      </c>
      <c r="H58" s="20">
        <v>100</v>
      </c>
      <c r="I58" s="19">
        <v>0</v>
      </c>
      <c r="J58" s="35"/>
      <c r="K58" s="18"/>
      <c r="L58" s="18"/>
    </row>
    <row r="59" spans="1:12" x14ac:dyDescent="0.25">
      <c r="A59" s="81">
        <v>56</v>
      </c>
      <c r="B59" s="84">
        <v>7</v>
      </c>
      <c r="C59" s="17" t="s">
        <v>116</v>
      </c>
      <c r="D59" s="17" t="s">
        <v>117</v>
      </c>
      <c r="E59" s="19">
        <v>0</v>
      </c>
      <c r="F59" s="19">
        <v>1120000</v>
      </c>
      <c r="G59" s="19">
        <v>845832.29</v>
      </c>
      <c r="H59" s="20">
        <v>75.52</v>
      </c>
      <c r="I59" s="19">
        <v>274167.71000000002</v>
      </c>
      <c r="J59" s="35"/>
      <c r="K59" s="18"/>
      <c r="L59" s="18"/>
    </row>
    <row r="60" spans="1:12" x14ac:dyDescent="0.25">
      <c r="A60" s="81">
        <v>57</v>
      </c>
      <c r="B60" s="84">
        <v>7</v>
      </c>
      <c r="C60" s="17" t="s">
        <v>118</v>
      </c>
      <c r="D60" s="17" t="s">
        <v>14</v>
      </c>
      <c r="E60" s="19">
        <v>0</v>
      </c>
      <c r="F60" s="19">
        <v>59290</v>
      </c>
      <c r="G60" s="19">
        <v>0</v>
      </c>
      <c r="H60" s="20">
        <v>0</v>
      </c>
      <c r="I60" s="19">
        <v>59290</v>
      </c>
      <c r="J60" s="36">
        <v>59290</v>
      </c>
      <c r="K60" s="2" t="s">
        <v>369</v>
      </c>
      <c r="L60" s="2" t="s">
        <v>370</v>
      </c>
    </row>
    <row r="61" spans="1:12" s="29" customFormat="1" x14ac:dyDescent="0.25">
      <c r="A61" s="81">
        <v>58</v>
      </c>
      <c r="B61" s="85">
        <v>7</v>
      </c>
      <c r="C61" s="21" t="s">
        <v>15</v>
      </c>
      <c r="D61" s="21"/>
      <c r="E61" s="27">
        <v>0</v>
      </c>
      <c r="F61" s="27">
        <v>15425603</v>
      </c>
      <c r="G61" s="27">
        <v>5150051</v>
      </c>
      <c r="H61" s="28">
        <v>33.380000000000003</v>
      </c>
      <c r="I61" s="27">
        <v>10275552</v>
      </c>
      <c r="J61" s="53">
        <f>SUM(J44:J60)</f>
        <v>7374943</v>
      </c>
      <c r="K61" s="27"/>
      <c r="L61" s="27"/>
    </row>
    <row r="62" spans="1:12" x14ac:dyDescent="0.25">
      <c r="A62" s="81">
        <v>59</v>
      </c>
      <c r="B62" s="84">
        <v>8</v>
      </c>
      <c r="C62" s="17" t="s">
        <v>119</v>
      </c>
      <c r="D62" s="17" t="s">
        <v>120</v>
      </c>
      <c r="E62" s="19">
        <v>0</v>
      </c>
      <c r="F62" s="19">
        <v>413211.1</v>
      </c>
      <c r="G62" s="19">
        <v>10761.1</v>
      </c>
      <c r="H62" s="20">
        <v>2.6</v>
      </c>
      <c r="I62" s="19">
        <v>402450</v>
      </c>
      <c r="J62" s="36">
        <v>402450</v>
      </c>
      <c r="K62" s="2" t="s">
        <v>371</v>
      </c>
      <c r="L62" s="2" t="s">
        <v>372</v>
      </c>
    </row>
    <row r="63" spans="1:12" x14ac:dyDescent="0.25">
      <c r="A63" s="81">
        <v>60</v>
      </c>
      <c r="B63" s="84">
        <v>8</v>
      </c>
      <c r="C63" s="17" t="s">
        <v>121</v>
      </c>
      <c r="D63" s="17" t="s">
        <v>122</v>
      </c>
      <c r="E63" s="19">
        <v>0</v>
      </c>
      <c r="F63" s="19">
        <v>50089</v>
      </c>
      <c r="G63" s="19">
        <v>47191.99</v>
      </c>
      <c r="H63" s="20">
        <v>94.21</v>
      </c>
      <c r="I63" s="19">
        <v>2897.01</v>
      </c>
      <c r="J63" s="36">
        <v>2897</v>
      </c>
      <c r="K63" s="2" t="s">
        <v>373</v>
      </c>
      <c r="L63" s="2" t="s">
        <v>374</v>
      </c>
    </row>
    <row r="64" spans="1:12" x14ac:dyDescent="0.25">
      <c r="A64" s="81">
        <v>61</v>
      </c>
      <c r="B64" s="84">
        <v>8</v>
      </c>
      <c r="C64" s="17" t="s">
        <v>123</v>
      </c>
      <c r="D64" s="17" t="s">
        <v>187</v>
      </c>
      <c r="E64" s="19">
        <v>0</v>
      </c>
      <c r="F64" s="19">
        <v>1650050</v>
      </c>
      <c r="G64" s="19">
        <v>593007.98</v>
      </c>
      <c r="H64" s="20">
        <v>35.93</v>
      </c>
      <c r="I64" s="19">
        <v>1057042.02</v>
      </c>
      <c r="J64" s="36">
        <v>650000</v>
      </c>
      <c r="K64" s="2" t="s">
        <v>344</v>
      </c>
      <c r="L64" s="2" t="s">
        <v>375</v>
      </c>
    </row>
    <row r="65" spans="1:16" x14ac:dyDescent="0.25">
      <c r="A65" s="81">
        <v>62</v>
      </c>
      <c r="B65" s="84">
        <v>8</v>
      </c>
      <c r="C65" s="17" t="s">
        <v>124</v>
      </c>
      <c r="D65" s="17" t="s">
        <v>125</v>
      </c>
      <c r="E65" s="19">
        <v>0</v>
      </c>
      <c r="F65" s="19">
        <v>1149105</v>
      </c>
      <c r="G65" s="19">
        <v>0</v>
      </c>
      <c r="H65" s="20">
        <v>0</v>
      </c>
      <c r="I65" s="19">
        <v>1149105</v>
      </c>
      <c r="J65" s="36">
        <v>1149105</v>
      </c>
      <c r="K65" s="2" t="s">
        <v>376</v>
      </c>
      <c r="L65" s="2"/>
    </row>
    <row r="66" spans="1:16" x14ac:dyDescent="0.25">
      <c r="A66" s="81">
        <v>63</v>
      </c>
      <c r="B66" s="84">
        <v>8</v>
      </c>
      <c r="C66" s="17" t="s">
        <v>126</v>
      </c>
      <c r="D66" s="17" t="s">
        <v>603</v>
      </c>
      <c r="E66" s="19">
        <v>0</v>
      </c>
      <c r="F66" s="19">
        <v>108651</v>
      </c>
      <c r="G66" s="19">
        <v>0</v>
      </c>
      <c r="H66" s="20">
        <v>0</v>
      </c>
      <c r="I66" s="19">
        <v>108651</v>
      </c>
      <c r="J66" s="36">
        <v>108651</v>
      </c>
      <c r="K66" s="2"/>
      <c r="L66" s="2" t="s">
        <v>377</v>
      </c>
    </row>
    <row r="67" spans="1:16" x14ac:dyDescent="0.25">
      <c r="A67" s="81">
        <v>64</v>
      </c>
      <c r="B67" s="84">
        <v>8</v>
      </c>
      <c r="C67" s="17" t="s">
        <v>127</v>
      </c>
      <c r="D67" s="17" t="s">
        <v>128</v>
      </c>
      <c r="E67" s="19">
        <v>0</v>
      </c>
      <c r="F67" s="19">
        <v>142450</v>
      </c>
      <c r="G67" s="19">
        <v>0</v>
      </c>
      <c r="H67" s="20">
        <v>0</v>
      </c>
      <c r="I67" s="19">
        <v>142450</v>
      </c>
      <c r="J67" s="36">
        <v>142450</v>
      </c>
      <c r="K67" s="2" t="s">
        <v>344</v>
      </c>
      <c r="L67" s="2" t="s">
        <v>378</v>
      </c>
    </row>
    <row r="68" spans="1:16" x14ac:dyDescent="0.25">
      <c r="A68" s="81">
        <v>65</v>
      </c>
      <c r="B68" s="84">
        <v>8</v>
      </c>
      <c r="C68" s="17" t="s">
        <v>129</v>
      </c>
      <c r="D68" s="17" t="s">
        <v>130</v>
      </c>
      <c r="E68" s="19">
        <v>0</v>
      </c>
      <c r="F68" s="19">
        <v>250000</v>
      </c>
      <c r="G68" s="19">
        <v>0</v>
      </c>
      <c r="H68" s="20">
        <v>0</v>
      </c>
      <c r="I68" s="19">
        <v>250000</v>
      </c>
      <c r="J68" s="36">
        <v>250000</v>
      </c>
      <c r="K68" s="2"/>
      <c r="L68" s="2" t="s">
        <v>378</v>
      </c>
    </row>
    <row r="69" spans="1:16" x14ac:dyDescent="0.25">
      <c r="A69" s="81">
        <v>66</v>
      </c>
      <c r="B69" s="84">
        <v>8</v>
      </c>
      <c r="C69" s="17" t="s">
        <v>131</v>
      </c>
      <c r="D69" s="17" t="s">
        <v>605</v>
      </c>
      <c r="E69" s="19">
        <v>0</v>
      </c>
      <c r="F69" s="19">
        <v>396380</v>
      </c>
      <c r="G69" s="19">
        <v>250030</v>
      </c>
      <c r="H69" s="20">
        <v>63.07</v>
      </c>
      <c r="I69" s="19">
        <v>146350</v>
      </c>
      <c r="J69" s="36">
        <v>146350</v>
      </c>
      <c r="K69" s="2" t="s">
        <v>379</v>
      </c>
      <c r="L69" s="2" t="s">
        <v>380</v>
      </c>
    </row>
    <row r="70" spans="1:16" x14ac:dyDescent="0.25">
      <c r="A70" s="81">
        <v>67</v>
      </c>
      <c r="B70" s="84">
        <v>8</v>
      </c>
      <c r="C70" s="17" t="s">
        <v>132</v>
      </c>
      <c r="D70" s="17" t="s">
        <v>133</v>
      </c>
      <c r="E70" s="19">
        <v>24000000</v>
      </c>
      <c r="F70" s="19">
        <v>27398503</v>
      </c>
      <c r="G70" s="19">
        <v>20017064.59</v>
      </c>
      <c r="H70" s="20">
        <v>71.83</v>
      </c>
      <c r="I70" s="19">
        <v>7381438</v>
      </c>
      <c r="J70" s="238">
        <v>1000000</v>
      </c>
      <c r="K70" s="2" t="s">
        <v>381</v>
      </c>
      <c r="L70" s="2" t="s">
        <v>382</v>
      </c>
      <c r="P70" s="1"/>
    </row>
    <row r="71" spans="1:16" x14ac:dyDescent="0.25">
      <c r="A71" s="81">
        <v>68</v>
      </c>
      <c r="B71" s="84">
        <v>8</v>
      </c>
      <c r="C71" s="17" t="s">
        <v>134</v>
      </c>
      <c r="D71" s="17" t="s">
        <v>135</v>
      </c>
      <c r="E71" s="19">
        <v>0</v>
      </c>
      <c r="F71" s="19">
        <v>1005500</v>
      </c>
      <c r="G71" s="19">
        <v>0</v>
      </c>
      <c r="H71" s="20">
        <v>0</v>
      </c>
      <c r="I71" s="19">
        <v>1005500</v>
      </c>
      <c r="J71" s="36">
        <v>1005500</v>
      </c>
      <c r="K71" s="2"/>
      <c r="L71" s="2" t="s">
        <v>383</v>
      </c>
      <c r="P71" s="1"/>
    </row>
    <row r="72" spans="1:16" x14ac:dyDescent="0.25">
      <c r="A72" s="81">
        <v>69</v>
      </c>
      <c r="B72" s="84">
        <v>8</v>
      </c>
      <c r="C72" s="17" t="s">
        <v>136</v>
      </c>
      <c r="D72" s="17" t="s">
        <v>137</v>
      </c>
      <c r="E72" s="19">
        <v>0</v>
      </c>
      <c r="F72" s="19">
        <v>300000</v>
      </c>
      <c r="G72" s="19">
        <v>0</v>
      </c>
      <c r="H72" s="20">
        <v>0</v>
      </c>
      <c r="I72" s="19">
        <v>300000</v>
      </c>
      <c r="J72" s="36">
        <v>300000</v>
      </c>
      <c r="K72" s="2" t="s">
        <v>384</v>
      </c>
      <c r="L72" s="2" t="s">
        <v>385</v>
      </c>
    </row>
    <row r="73" spans="1:16" x14ac:dyDescent="0.25">
      <c r="A73" s="81">
        <v>70</v>
      </c>
      <c r="B73" s="84">
        <v>8</v>
      </c>
      <c r="C73" s="17" t="s">
        <v>138</v>
      </c>
      <c r="D73" s="17" t="s">
        <v>139</v>
      </c>
      <c r="E73" s="19">
        <v>0</v>
      </c>
      <c r="F73" s="19">
        <v>50000</v>
      </c>
      <c r="G73" s="19">
        <v>27356.16</v>
      </c>
      <c r="H73" s="20">
        <v>54.71</v>
      </c>
      <c r="I73" s="19">
        <v>22643.84</v>
      </c>
      <c r="J73" s="35"/>
      <c r="K73" s="18"/>
      <c r="L73" s="18"/>
    </row>
    <row r="74" spans="1:16" x14ac:dyDescent="0.25">
      <c r="A74" s="81">
        <v>71</v>
      </c>
      <c r="B74" s="84">
        <v>8</v>
      </c>
      <c r="C74" s="17" t="s">
        <v>140</v>
      </c>
      <c r="D74" s="17" t="s">
        <v>141</v>
      </c>
      <c r="E74" s="19">
        <v>0</v>
      </c>
      <c r="F74" s="19">
        <v>361697</v>
      </c>
      <c r="G74" s="19">
        <v>44891</v>
      </c>
      <c r="H74" s="20">
        <v>12.41</v>
      </c>
      <c r="I74" s="19">
        <v>316806</v>
      </c>
      <c r="J74" s="36">
        <v>316806</v>
      </c>
      <c r="K74" s="2" t="s">
        <v>344</v>
      </c>
      <c r="L74" s="2" t="s">
        <v>386</v>
      </c>
    </row>
    <row r="75" spans="1:16" x14ac:dyDescent="0.25">
      <c r="A75" s="81">
        <v>72</v>
      </c>
      <c r="B75" s="84">
        <v>8</v>
      </c>
      <c r="C75" s="17" t="s">
        <v>142</v>
      </c>
      <c r="D75" s="17" t="s">
        <v>143</v>
      </c>
      <c r="E75" s="19">
        <v>0</v>
      </c>
      <c r="F75" s="19">
        <v>50000</v>
      </c>
      <c r="G75" s="19">
        <v>0</v>
      </c>
      <c r="H75" s="20">
        <v>0</v>
      </c>
      <c r="I75" s="19">
        <v>50000</v>
      </c>
      <c r="J75" s="35"/>
      <c r="K75" s="18"/>
      <c r="L75" s="18"/>
    </row>
    <row r="76" spans="1:16" x14ac:dyDescent="0.25">
      <c r="A76" s="81">
        <v>73</v>
      </c>
      <c r="B76" s="84">
        <v>8</v>
      </c>
      <c r="C76" s="17" t="s">
        <v>144</v>
      </c>
      <c r="D76" s="17" t="s">
        <v>145</v>
      </c>
      <c r="E76" s="19">
        <v>0</v>
      </c>
      <c r="F76" s="19">
        <v>2121453</v>
      </c>
      <c r="G76" s="19">
        <v>1626853.47</v>
      </c>
      <c r="H76" s="20">
        <v>76.680000000000007</v>
      </c>
      <c r="I76" s="19">
        <v>494599.53</v>
      </c>
      <c r="J76" s="35"/>
      <c r="K76" s="18"/>
      <c r="L76" s="18"/>
    </row>
    <row r="77" spans="1:16" x14ac:dyDescent="0.25">
      <c r="A77" s="81">
        <v>74</v>
      </c>
      <c r="B77" s="84">
        <v>8</v>
      </c>
      <c r="C77" s="17" t="s">
        <v>146</v>
      </c>
      <c r="D77" s="17" t="s">
        <v>147</v>
      </c>
      <c r="E77" s="19">
        <v>0</v>
      </c>
      <c r="F77" s="19">
        <v>1056440</v>
      </c>
      <c r="G77" s="19">
        <v>31460</v>
      </c>
      <c r="H77" s="20">
        <v>2.97</v>
      </c>
      <c r="I77" s="19">
        <v>1024980</v>
      </c>
      <c r="J77" s="36">
        <v>1024980</v>
      </c>
      <c r="K77" s="2"/>
      <c r="L77" s="2" t="s">
        <v>387</v>
      </c>
    </row>
    <row r="78" spans="1:16" x14ac:dyDescent="0.25">
      <c r="A78" s="81">
        <v>75</v>
      </c>
      <c r="B78" s="84">
        <v>8</v>
      </c>
      <c r="C78" s="17" t="s">
        <v>148</v>
      </c>
      <c r="D78" s="17" t="s">
        <v>149</v>
      </c>
      <c r="E78" s="19">
        <v>0</v>
      </c>
      <c r="F78" s="19">
        <v>100000</v>
      </c>
      <c r="G78" s="19">
        <v>60500</v>
      </c>
      <c r="H78" s="20">
        <v>60.5</v>
      </c>
      <c r="I78" s="19">
        <v>39500</v>
      </c>
      <c r="J78" s="35"/>
      <c r="K78" s="18"/>
      <c r="L78" s="18"/>
    </row>
    <row r="79" spans="1:16" x14ac:dyDescent="0.25">
      <c r="A79" s="81">
        <v>76</v>
      </c>
      <c r="B79" s="84">
        <v>8</v>
      </c>
      <c r="C79" s="17" t="s">
        <v>150</v>
      </c>
      <c r="D79" s="17" t="s">
        <v>151</v>
      </c>
      <c r="E79" s="19">
        <v>0</v>
      </c>
      <c r="F79" s="19">
        <v>923000</v>
      </c>
      <c r="G79" s="19">
        <v>0</v>
      </c>
      <c r="H79" s="20">
        <v>0</v>
      </c>
      <c r="I79" s="19">
        <v>923000</v>
      </c>
      <c r="J79" s="36">
        <v>923000</v>
      </c>
      <c r="K79" s="2" t="s">
        <v>379</v>
      </c>
      <c r="L79" s="2" t="s">
        <v>388</v>
      </c>
    </row>
    <row r="80" spans="1:16" x14ac:dyDescent="0.25">
      <c r="A80" s="81">
        <v>77</v>
      </c>
      <c r="B80" s="84">
        <v>8</v>
      </c>
      <c r="C80" s="17" t="s">
        <v>152</v>
      </c>
      <c r="D80" s="17" t="s">
        <v>606</v>
      </c>
      <c r="E80" s="19">
        <v>0</v>
      </c>
      <c r="F80" s="19">
        <v>3637500</v>
      </c>
      <c r="G80" s="19">
        <v>2303815.92</v>
      </c>
      <c r="H80" s="20">
        <v>63.33</v>
      </c>
      <c r="I80" s="19">
        <v>1333684.08</v>
      </c>
      <c r="J80" s="36">
        <v>1333684</v>
      </c>
      <c r="K80" s="2" t="s">
        <v>389</v>
      </c>
      <c r="L80" s="2" t="s">
        <v>390</v>
      </c>
    </row>
    <row r="81" spans="1:12" x14ac:dyDescent="0.25">
      <c r="A81" s="81">
        <v>78</v>
      </c>
      <c r="B81" s="84">
        <v>8</v>
      </c>
      <c r="C81" s="17" t="s">
        <v>153</v>
      </c>
      <c r="D81" s="17" t="s">
        <v>154</v>
      </c>
      <c r="E81" s="19">
        <v>0</v>
      </c>
      <c r="F81" s="19">
        <v>2000000</v>
      </c>
      <c r="G81" s="19">
        <v>54450</v>
      </c>
      <c r="H81" s="20">
        <v>2.72</v>
      </c>
      <c r="I81" s="19">
        <v>1945550</v>
      </c>
      <c r="J81" s="36">
        <v>1945550</v>
      </c>
      <c r="K81" s="2" t="s">
        <v>344</v>
      </c>
      <c r="L81" s="2" t="s">
        <v>391</v>
      </c>
    </row>
    <row r="82" spans="1:12" x14ac:dyDescent="0.25">
      <c r="A82" s="81">
        <v>79</v>
      </c>
      <c r="B82" s="84">
        <v>8</v>
      </c>
      <c r="C82" s="17" t="s">
        <v>155</v>
      </c>
      <c r="D82" s="17" t="s">
        <v>156</v>
      </c>
      <c r="E82" s="19">
        <v>0</v>
      </c>
      <c r="F82" s="19">
        <v>6000000</v>
      </c>
      <c r="G82" s="19">
        <v>0</v>
      </c>
      <c r="H82" s="20">
        <v>0</v>
      </c>
      <c r="I82" s="19">
        <v>6000000</v>
      </c>
      <c r="J82" s="36">
        <v>6000000</v>
      </c>
      <c r="K82" s="2"/>
      <c r="L82" s="2"/>
    </row>
    <row r="83" spans="1:12" x14ac:dyDescent="0.25">
      <c r="A83" s="81">
        <v>80</v>
      </c>
      <c r="B83" s="84">
        <v>8</v>
      </c>
      <c r="C83" s="17" t="s">
        <v>157</v>
      </c>
      <c r="D83" s="17" t="s">
        <v>158</v>
      </c>
      <c r="E83" s="19">
        <v>0</v>
      </c>
      <c r="F83" s="19">
        <v>90000</v>
      </c>
      <c r="G83" s="19">
        <v>0</v>
      </c>
      <c r="H83" s="20">
        <v>0</v>
      </c>
      <c r="I83" s="19">
        <v>90000</v>
      </c>
      <c r="J83" s="36">
        <v>90000</v>
      </c>
      <c r="K83" s="2" t="s">
        <v>392</v>
      </c>
      <c r="L83" s="2" t="s">
        <v>393</v>
      </c>
    </row>
    <row r="84" spans="1:12" x14ac:dyDescent="0.25">
      <c r="A84" s="81">
        <v>81</v>
      </c>
      <c r="B84" s="84">
        <v>8</v>
      </c>
      <c r="C84" s="17" t="s">
        <v>159</v>
      </c>
      <c r="D84" s="17" t="s">
        <v>160</v>
      </c>
      <c r="E84" s="19">
        <v>0</v>
      </c>
      <c r="F84" s="19">
        <v>50000</v>
      </c>
      <c r="G84" s="19">
        <v>50000</v>
      </c>
      <c r="H84" s="20">
        <v>100</v>
      </c>
      <c r="I84" s="19">
        <v>0</v>
      </c>
      <c r="J84" s="35"/>
      <c r="K84" s="18"/>
      <c r="L84" s="18"/>
    </row>
    <row r="85" spans="1:12" x14ac:dyDescent="0.25">
      <c r="A85" s="81">
        <v>82</v>
      </c>
      <c r="B85" s="84">
        <v>8</v>
      </c>
      <c r="C85" s="17" t="s">
        <v>161</v>
      </c>
      <c r="D85" s="17" t="s">
        <v>162</v>
      </c>
      <c r="E85" s="19">
        <v>0</v>
      </c>
      <c r="F85" s="19">
        <v>2500000</v>
      </c>
      <c r="G85" s="19">
        <v>0</v>
      </c>
      <c r="H85" s="20">
        <v>0</v>
      </c>
      <c r="I85" s="19">
        <v>2500000</v>
      </c>
      <c r="J85" s="36">
        <v>2500000</v>
      </c>
      <c r="K85" s="2"/>
      <c r="L85" s="2" t="s">
        <v>394</v>
      </c>
    </row>
    <row r="86" spans="1:12" x14ac:dyDescent="0.25">
      <c r="A86" s="81">
        <v>83</v>
      </c>
      <c r="B86" s="84">
        <v>8</v>
      </c>
      <c r="C86" s="17" t="s">
        <v>163</v>
      </c>
      <c r="D86" s="17" t="s">
        <v>164</v>
      </c>
      <c r="E86" s="19">
        <v>0</v>
      </c>
      <c r="F86" s="19">
        <v>340000</v>
      </c>
      <c r="G86" s="19">
        <v>29040</v>
      </c>
      <c r="H86" s="20">
        <v>8.5399999999999991</v>
      </c>
      <c r="I86" s="19">
        <v>310960</v>
      </c>
      <c r="J86" s="36">
        <v>310960</v>
      </c>
      <c r="K86" s="2" t="s">
        <v>395</v>
      </c>
      <c r="L86" s="2" t="s">
        <v>396</v>
      </c>
    </row>
    <row r="87" spans="1:12" x14ac:dyDescent="0.25">
      <c r="A87" s="81">
        <v>84</v>
      </c>
      <c r="B87" s="84">
        <v>8</v>
      </c>
      <c r="C87" s="17" t="s">
        <v>165</v>
      </c>
      <c r="D87" s="17" t="s">
        <v>166</v>
      </c>
      <c r="E87" s="19">
        <v>0</v>
      </c>
      <c r="F87" s="19">
        <v>1180000</v>
      </c>
      <c r="G87" s="19">
        <v>279658.84000000003</v>
      </c>
      <c r="H87" s="20">
        <v>23.69</v>
      </c>
      <c r="I87" s="19">
        <v>900341.16</v>
      </c>
      <c r="J87" s="36">
        <v>900341</v>
      </c>
      <c r="K87" s="2" t="s">
        <v>397</v>
      </c>
      <c r="L87" s="2" t="s">
        <v>398</v>
      </c>
    </row>
    <row r="88" spans="1:12" x14ac:dyDescent="0.25">
      <c r="A88" s="81">
        <v>85</v>
      </c>
      <c r="B88" s="84">
        <v>8</v>
      </c>
      <c r="C88" s="17" t="s">
        <v>167</v>
      </c>
      <c r="D88" s="17" t="s">
        <v>168</v>
      </c>
      <c r="E88" s="19">
        <v>0</v>
      </c>
      <c r="F88" s="19">
        <v>3520000</v>
      </c>
      <c r="G88" s="19">
        <v>399682.5</v>
      </c>
      <c r="H88" s="20">
        <v>11.35</v>
      </c>
      <c r="I88" s="19">
        <v>3120317.5</v>
      </c>
      <c r="J88" s="36">
        <v>3120317</v>
      </c>
      <c r="K88" s="2" t="s">
        <v>344</v>
      </c>
      <c r="L88" s="2" t="s">
        <v>399</v>
      </c>
    </row>
    <row r="89" spans="1:12" x14ac:dyDescent="0.25">
      <c r="A89" s="81">
        <v>86</v>
      </c>
      <c r="B89" s="84">
        <v>8</v>
      </c>
      <c r="C89" s="17" t="s">
        <v>169</v>
      </c>
      <c r="D89" s="17" t="s">
        <v>170</v>
      </c>
      <c r="E89" s="19">
        <v>0</v>
      </c>
      <c r="F89" s="19">
        <v>3000000</v>
      </c>
      <c r="G89" s="19">
        <v>1796320</v>
      </c>
      <c r="H89" s="20">
        <v>59.87</v>
      </c>
      <c r="I89" s="19">
        <v>1203680</v>
      </c>
      <c r="J89" s="36">
        <v>1203680</v>
      </c>
      <c r="K89" s="2"/>
      <c r="L89" s="2" t="s">
        <v>400</v>
      </c>
    </row>
    <row r="90" spans="1:12" x14ac:dyDescent="0.25">
      <c r="A90" s="81">
        <v>87</v>
      </c>
      <c r="B90" s="84">
        <v>8</v>
      </c>
      <c r="C90" s="17" t="s">
        <v>171</v>
      </c>
      <c r="D90" s="17" t="s">
        <v>172</v>
      </c>
      <c r="E90" s="19">
        <v>0</v>
      </c>
      <c r="F90" s="19">
        <v>562585</v>
      </c>
      <c r="G90" s="19">
        <v>106480</v>
      </c>
      <c r="H90" s="20">
        <v>18.920000000000002</v>
      </c>
      <c r="I90" s="19">
        <v>456105</v>
      </c>
      <c r="J90" s="36">
        <v>456105</v>
      </c>
      <c r="K90" s="2" t="s">
        <v>401</v>
      </c>
      <c r="L90" s="11" t="s">
        <v>402</v>
      </c>
    </row>
    <row r="91" spans="1:12" x14ac:dyDescent="0.25">
      <c r="A91" s="81">
        <v>88</v>
      </c>
      <c r="B91" s="84">
        <v>8</v>
      </c>
      <c r="C91" s="17" t="s">
        <v>173</v>
      </c>
      <c r="D91" s="17" t="s">
        <v>174</v>
      </c>
      <c r="E91" s="19">
        <v>0</v>
      </c>
      <c r="F91" s="19">
        <v>250000</v>
      </c>
      <c r="G91" s="19">
        <v>0</v>
      </c>
      <c r="H91" s="20">
        <v>0</v>
      </c>
      <c r="I91" s="19">
        <v>250000</v>
      </c>
      <c r="J91" s="36">
        <v>250000</v>
      </c>
      <c r="K91" s="2"/>
      <c r="L91" s="2" t="s">
        <v>403</v>
      </c>
    </row>
    <row r="92" spans="1:12" x14ac:dyDescent="0.25">
      <c r="A92" s="81">
        <v>89</v>
      </c>
      <c r="B92" s="84">
        <v>8</v>
      </c>
      <c r="C92" s="17" t="s">
        <v>175</v>
      </c>
      <c r="D92" s="17" t="s">
        <v>154</v>
      </c>
      <c r="E92" s="19">
        <v>0</v>
      </c>
      <c r="F92" s="19">
        <v>361598</v>
      </c>
      <c r="G92" s="19">
        <v>342430</v>
      </c>
      <c r="H92" s="20">
        <v>94.69</v>
      </c>
      <c r="I92" s="19">
        <v>19168</v>
      </c>
      <c r="J92" s="35"/>
      <c r="K92" s="18"/>
      <c r="L92" s="18"/>
    </row>
    <row r="93" spans="1:12" x14ac:dyDescent="0.25">
      <c r="A93" s="81">
        <v>90</v>
      </c>
      <c r="B93" s="84">
        <v>8</v>
      </c>
      <c r="C93" s="17" t="s">
        <v>176</v>
      </c>
      <c r="D93" s="17" t="s">
        <v>162</v>
      </c>
      <c r="E93" s="19">
        <v>0</v>
      </c>
      <c r="F93" s="19">
        <v>400000</v>
      </c>
      <c r="G93" s="19">
        <v>151584</v>
      </c>
      <c r="H93" s="20">
        <v>37.89</v>
      </c>
      <c r="I93" s="19">
        <v>248416</v>
      </c>
      <c r="J93" s="36">
        <v>248416</v>
      </c>
      <c r="K93" s="12" t="s">
        <v>404</v>
      </c>
      <c r="L93" s="2" t="s">
        <v>366</v>
      </c>
    </row>
    <row r="94" spans="1:12" x14ac:dyDescent="0.25">
      <c r="A94" s="81">
        <v>91</v>
      </c>
      <c r="B94" s="84">
        <v>8</v>
      </c>
      <c r="C94" s="17" t="s">
        <v>177</v>
      </c>
      <c r="D94" s="17" t="s">
        <v>178</v>
      </c>
      <c r="E94" s="19">
        <v>0</v>
      </c>
      <c r="F94" s="19">
        <v>1000000</v>
      </c>
      <c r="G94" s="19">
        <v>542037.30000000005</v>
      </c>
      <c r="H94" s="20">
        <v>54.2</v>
      </c>
      <c r="I94" s="19">
        <v>457962.7</v>
      </c>
      <c r="J94" s="36">
        <v>457962</v>
      </c>
      <c r="K94" s="2" t="s">
        <v>405</v>
      </c>
      <c r="L94" s="2" t="s">
        <v>406</v>
      </c>
    </row>
    <row r="95" spans="1:12" x14ac:dyDescent="0.25">
      <c r="A95" s="81">
        <v>92</v>
      </c>
      <c r="B95" s="84">
        <v>8</v>
      </c>
      <c r="C95" s="17" t="s">
        <v>179</v>
      </c>
      <c r="D95" s="17" t="s">
        <v>180</v>
      </c>
      <c r="E95" s="19">
        <v>0</v>
      </c>
      <c r="F95" s="19">
        <v>156505</v>
      </c>
      <c r="G95" s="19">
        <v>24530</v>
      </c>
      <c r="H95" s="20">
        <v>15.67</v>
      </c>
      <c r="I95" s="19">
        <v>131975</v>
      </c>
      <c r="J95" s="36">
        <v>131975</v>
      </c>
      <c r="K95" s="2"/>
      <c r="L95" s="2" t="s">
        <v>407</v>
      </c>
    </row>
    <row r="96" spans="1:12" x14ac:dyDescent="0.25">
      <c r="A96" s="81">
        <v>93</v>
      </c>
      <c r="B96" s="84">
        <v>8</v>
      </c>
      <c r="C96" s="17" t="s">
        <v>181</v>
      </c>
      <c r="D96" s="17" t="s">
        <v>182</v>
      </c>
      <c r="E96" s="19">
        <v>0</v>
      </c>
      <c r="F96" s="19">
        <v>101076</v>
      </c>
      <c r="G96" s="19">
        <v>34668</v>
      </c>
      <c r="H96" s="20">
        <v>34.29</v>
      </c>
      <c r="I96" s="19">
        <v>66408</v>
      </c>
      <c r="J96" s="36">
        <v>66408</v>
      </c>
      <c r="K96" s="2" t="s">
        <v>408</v>
      </c>
      <c r="L96" s="2" t="s">
        <v>409</v>
      </c>
    </row>
    <row r="97" spans="1:12" x14ac:dyDescent="0.25">
      <c r="A97" s="81">
        <v>94</v>
      </c>
      <c r="B97" s="84">
        <v>8</v>
      </c>
      <c r="C97" s="17" t="s">
        <v>183</v>
      </c>
      <c r="D97" s="17" t="s">
        <v>184</v>
      </c>
      <c r="E97" s="19">
        <v>0</v>
      </c>
      <c r="F97" s="19">
        <v>30000</v>
      </c>
      <c r="G97" s="19">
        <v>25000</v>
      </c>
      <c r="H97" s="20">
        <v>83.33</v>
      </c>
      <c r="I97" s="19">
        <v>5000</v>
      </c>
      <c r="J97" s="35"/>
      <c r="K97" s="18"/>
      <c r="L97" s="18"/>
    </row>
    <row r="98" spans="1:12" x14ac:dyDescent="0.25">
      <c r="A98" s="81">
        <v>95</v>
      </c>
      <c r="B98" s="84">
        <v>8</v>
      </c>
      <c r="C98" s="17" t="s">
        <v>185</v>
      </c>
      <c r="D98" s="17" t="s">
        <v>122</v>
      </c>
      <c r="E98" s="19">
        <v>0</v>
      </c>
      <c r="F98" s="19">
        <v>50000</v>
      </c>
      <c r="G98" s="19">
        <v>4000</v>
      </c>
      <c r="H98" s="20">
        <v>8</v>
      </c>
      <c r="I98" s="19">
        <v>46000</v>
      </c>
      <c r="J98" s="36">
        <v>46000</v>
      </c>
      <c r="K98" s="2" t="s">
        <v>410</v>
      </c>
      <c r="L98" s="2" t="s">
        <v>409</v>
      </c>
    </row>
    <row r="99" spans="1:12" x14ac:dyDescent="0.25">
      <c r="A99" s="81">
        <v>96</v>
      </c>
      <c r="B99" s="84">
        <v>8</v>
      </c>
      <c r="C99" s="17" t="s">
        <v>186</v>
      </c>
      <c r="D99" s="17" t="s">
        <v>187</v>
      </c>
      <c r="E99" s="19">
        <v>0</v>
      </c>
      <c r="F99" s="19">
        <v>4000</v>
      </c>
      <c r="G99" s="19">
        <v>3089</v>
      </c>
      <c r="H99" s="20">
        <v>77.22</v>
      </c>
      <c r="I99" s="19">
        <v>911</v>
      </c>
      <c r="J99" s="36">
        <v>911</v>
      </c>
      <c r="K99" s="2" t="s">
        <v>410</v>
      </c>
      <c r="L99" s="2" t="s">
        <v>409</v>
      </c>
    </row>
    <row r="100" spans="1:12" x14ac:dyDescent="0.25">
      <c r="A100" s="81">
        <v>97</v>
      </c>
      <c r="B100" s="84">
        <v>8</v>
      </c>
      <c r="C100" s="17" t="s">
        <v>188</v>
      </c>
      <c r="D100" s="17" t="s">
        <v>128</v>
      </c>
      <c r="E100" s="19">
        <v>0</v>
      </c>
      <c r="F100" s="19">
        <v>350000</v>
      </c>
      <c r="G100" s="19">
        <v>0</v>
      </c>
      <c r="H100" s="20">
        <v>0</v>
      </c>
      <c r="I100" s="19">
        <v>350000</v>
      </c>
      <c r="J100" s="36">
        <v>350000</v>
      </c>
      <c r="K100" s="2" t="s">
        <v>410</v>
      </c>
      <c r="L100" s="2" t="s">
        <v>409</v>
      </c>
    </row>
    <row r="101" spans="1:12" x14ac:dyDescent="0.25">
      <c r="A101" s="81">
        <v>98</v>
      </c>
      <c r="B101" s="84">
        <v>8</v>
      </c>
      <c r="C101" s="17" t="s">
        <v>189</v>
      </c>
      <c r="D101" s="17" t="s">
        <v>190</v>
      </c>
      <c r="E101" s="19">
        <v>0</v>
      </c>
      <c r="F101" s="19">
        <v>2000</v>
      </c>
      <c r="G101" s="19">
        <v>2000</v>
      </c>
      <c r="H101" s="20">
        <v>100</v>
      </c>
      <c r="I101" s="19">
        <v>0</v>
      </c>
      <c r="J101" s="35"/>
      <c r="K101" s="18"/>
      <c r="L101" s="18"/>
    </row>
    <row r="102" spans="1:12" x14ac:dyDescent="0.25">
      <c r="A102" s="81">
        <v>99</v>
      </c>
      <c r="B102" s="84">
        <v>8</v>
      </c>
      <c r="C102" s="17" t="s">
        <v>191</v>
      </c>
      <c r="D102" s="17" t="s">
        <v>133</v>
      </c>
      <c r="E102" s="19">
        <v>0</v>
      </c>
      <c r="F102" s="19">
        <v>50906</v>
      </c>
      <c r="G102" s="19">
        <v>0</v>
      </c>
      <c r="H102" s="20">
        <v>0</v>
      </c>
      <c r="I102" s="19">
        <v>50906</v>
      </c>
      <c r="J102" s="36">
        <v>50906</v>
      </c>
      <c r="K102" s="2" t="s">
        <v>408</v>
      </c>
      <c r="L102" s="2" t="s">
        <v>411</v>
      </c>
    </row>
    <row r="103" spans="1:12" x14ac:dyDescent="0.25">
      <c r="A103" s="81">
        <v>100</v>
      </c>
      <c r="B103" s="84">
        <v>8</v>
      </c>
      <c r="C103" s="17" t="s">
        <v>192</v>
      </c>
      <c r="D103" s="17" t="s">
        <v>193</v>
      </c>
      <c r="E103" s="19">
        <v>0</v>
      </c>
      <c r="F103" s="19">
        <v>181000</v>
      </c>
      <c r="G103" s="19">
        <v>176418</v>
      </c>
      <c r="H103" s="20">
        <v>97.46</v>
      </c>
      <c r="I103" s="19">
        <v>4582</v>
      </c>
      <c r="J103" s="35"/>
      <c r="K103" s="18"/>
      <c r="L103" s="18"/>
    </row>
    <row r="104" spans="1:12" x14ac:dyDescent="0.25">
      <c r="A104" s="81">
        <v>101</v>
      </c>
      <c r="B104" s="84">
        <v>8</v>
      </c>
      <c r="C104" s="17" t="s">
        <v>194</v>
      </c>
      <c r="D104" s="17" t="s">
        <v>195</v>
      </c>
      <c r="E104" s="19">
        <v>0</v>
      </c>
      <c r="F104" s="19">
        <v>1352000</v>
      </c>
      <c r="G104" s="19">
        <v>1314600</v>
      </c>
      <c r="H104" s="20">
        <v>97.23</v>
      </c>
      <c r="I104" s="19">
        <v>37400</v>
      </c>
      <c r="J104" s="36">
        <v>37400</v>
      </c>
      <c r="K104" s="13"/>
      <c r="L104" s="14" t="s">
        <v>412</v>
      </c>
    </row>
    <row r="105" spans="1:12" x14ac:dyDescent="0.25">
      <c r="A105" s="81">
        <v>102</v>
      </c>
      <c r="B105" s="84">
        <v>8</v>
      </c>
      <c r="C105" s="17" t="s">
        <v>196</v>
      </c>
      <c r="D105" s="17" t="s">
        <v>139</v>
      </c>
      <c r="E105" s="19">
        <v>0</v>
      </c>
      <c r="F105" s="19">
        <v>11250</v>
      </c>
      <c r="G105" s="19">
        <v>8000</v>
      </c>
      <c r="H105" s="20">
        <v>71.11</v>
      </c>
      <c r="I105" s="19">
        <v>3250</v>
      </c>
      <c r="J105" s="36">
        <v>3250</v>
      </c>
      <c r="K105" s="2" t="s">
        <v>408</v>
      </c>
      <c r="L105" s="14" t="s">
        <v>413</v>
      </c>
    </row>
    <row r="106" spans="1:12" x14ac:dyDescent="0.25">
      <c r="A106" s="81">
        <v>103</v>
      </c>
      <c r="B106" s="84">
        <v>8</v>
      </c>
      <c r="C106" s="17" t="s">
        <v>197</v>
      </c>
      <c r="D106" s="17" t="s">
        <v>198</v>
      </c>
      <c r="E106" s="19">
        <v>0</v>
      </c>
      <c r="F106" s="19">
        <v>2408000</v>
      </c>
      <c r="G106" s="19">
        <v>0</v>
      </c>
      <c r="H106" s="20">
        <v>0</v>
      </c>
      <c r="I106" s="19">
        <v>2408000</v>
      </c>
      <c r="J106" s="36">
        <v>2408000</v>
      </c>
      <c r="K106" s="2"/>
      <c r="L106" s="14" t="s">
        <v>414</v>
      </c>
    </row>
    <row r="107" spans="1:12" x14ac:dyDescent="0.25">
      <c r="A107" s="81">
        <v>104</v>
      </c>
      <c r="B107" s="84">
        <v>8</v>
      </c>
      <c r="C107" s="17" t="s">
        <v>199</v>
      </c>
      <c r="D107" s="17" t="s">
        <v>151</v>
      </c>
      <c r="E107" s="19">
        <v>0</v>
      </c>
      <c r="F107" s="19">
        <v>100000</v>
      </c>
      <c r="G107" s="19">
        <v>16800</v>
      </c>
      <c r="H107" s="20">
        <v>16.8</v>
      </c>
      <c r="I107" s="19">
        <v>83200</v>
      </c>
      <c r="J107" s="36">
        <v>83200</v>
      </c>
      <c r="K107" s="2"/>
      <c r="L107" s="14" t="s">
        <v>415</v>
      </c>
    </row>
    <row r="108" spans="1:12" x14ac:dyDescent="0.25">
      <c r="A108" s="81">
        <v>105</v>
      </c>
      <c r="B108" s="84">
        <v>8</v>
      </c>
      <c r="C108" s="17" t="s">
        <v>200</v>
      </c>
      <c r="D108" s="17" t="s">
        <v>201</v>
      </c>
      <c r="E108" s="19">
        <v>0</v>
      </c>
      <c r="F108" s="19">
        <v>458000</v>
      </c>
      <c r="G108" s="19">
        <v>345979.65</v>
      </c>
      <c r="H108" s="20">
        <v>75.540000000000006</v>
      </c>
      <c r="I108" s="19">
        <v>112020.35</v>
      </c>
      <c r="J108" s="36">
        <v>53000</v>
      </c>
      <c r="K108" s="11" t="s">
        <v>416</v>
      </c>
      <c r="L108" s="11" t="s">
        <v>417</v>
      </c>
    </row>
    <row r="109" spans="1:12" x14ac:dyDescent="0.25">
      <c r="A109" s="81">
        <v>106</v>
      </c>
      <c r="B109" s="84">
        <v>8</v>
      </c>
      <c r="C109" s="17" t="s">
        <v>202</v>
      </c>
      <c r="D109" s="17" t="s">
        <v>156</v>
      </c>
      <c r="E109" s="19">
        <v>0</v>
      </c>
      <c r="F109" s="19">
        <v>501600</v>
      </c>
      <c r="G109" s="19">
        <v>5000</v>
      </c>
      <c r="H109" s="20">
        <v>0.99</v>
      </c>
      <c r="I109" s="19">
        <v>496600</v>
      </c>
      <c r="J109" s="36">
        <v>496100</v>
      </c>
      <c r="K109" s="2" t="s">
        <v>418</v>
      </c>
      <c r="L109" s="2" t="s">
        <v>419</v>
      </c>
    </row>
    <row r="110" spans="1:12" x14ac:dyDescent="0.25">
      <c r="A110" s="81">
        <v>107</v>
      </c>
      <c r="B110" s="84">
        <v>8</v>
      </c>
      <c r="C110" s="17" t="s">
        <v>203</v>
      </c>
      <c r="D110" s="17" t="s">
        <v>16</v>
      </c>
      <c r="E110" s="19">
        <v>0</v>
      </c>
      <c r="F110" s="19">
        <v>495070.78</v>
      </c>
      <c r="G110" s="19">
        <v>441559.91</v>
      </c>
      <c r="H110" s="20">
        <v>89.19</v>
      </c>
      <c r="I110" s="19">
        <v>53510.87</v>
      </c>
      <c r="J110" s="35"/>
      <c r="K110" s="18"/>
      <c r="L110" s="18"/>
    </row>
    <row r="111" spans="1:12" x14ac:dyDescent="0.25">
      <c r="A111" s="81">
        <v>108</v>
      </c>
      <c r="B111" s="84">
        <v>8</v>
      </c>
      <c r="C111" s="17" t="s">
        <v>204</v>
      </c>
      <c r="D111" s="17" t="s">
        <v>205</v>
      </c>
      <c r="E111" s="19">
        <v>0</v>
      </c>
      <c r="F111" s="19">
        <v>521500</v>
      </c>
      <c r="G111" s="19">
        <v>521498.82</v>
      </c>
      <c r="H111" s="20">
        <v>99.99</v>
      </c>
      <c r="I111" s="19">
        <v>1.18</v>
      </c>
      <c r="J111" s="35"/>
      <c r="K111" s="18"/>
      <c r="L111" s="18"/>
    </row>
    <row r="112" spans="1:12" x14ac:dyDescent="0.25">
      <c r="A112" s="81">
        <v>109</v>
      </c>
      <c r="B112" s="84">
        <v>8</v>
      </c>
      <c r="C112" s="17" t="s">
        <v>206</v>
      </c>
      <c r="D112" s="17" t="s">
        <v>207</v>
      </c>
      <c r="E112" s="19">
        <v>0</v>
      </c>
      <c r="F112" s="19">
        <v>93200</v>
      </c>
      <c r="G112" s="19">
        <v>93170</v>
      </c>
      <c r="H112" s="20">
        <v>99.96</v>
      </c>
      <c r="I112" s="19">
        <v>30</v>
      </c>
      <c r="J112" s="35"/>
      <c r="K112" s="18"/>
      <c r="L112" s="18"/>
    </row>
    <row r="113" spans="1:12" x14ac:dyDescent="0.25">
      <c r="A113" s="81">
        <v>110</v>
      </c>
      <c r="B113" s="84">
        <v>8</v>
      </c>
      <c r="C113" s="17" t="s">
        <v>208</v>
      </c>
      <c r="D113" s="17" t="s">
        <v>209</v>
      </c>
      <c r="E113" s="19">
        <v>0</v>
      </c>
      <c r="F113" s="19">
        <v>510000</v>
      </c>
      <c r="G113" s="19">
        <v>207688</v>
      </c>
      <c r="H113" s="20">
        <v>40.72</v>
      </c>
      <c r="I113" s="19">
        <v>302312</v>
      </c>
      <c r="J113" s="35"/>
      <c r="K113" s="18"/>
      <c r="L113" s="18"/>
    </row>
    <row r="114" spans="1:12" s="29" customFormat="1" x14ac:dyDescent="0.25">
      <c r="A114" s="81">
        <v>111</v>
      </c>
      <c r="B114" s="85">
        <v>8</v>
      </c>
      <c r="C114" s="21" t="s">
        <v>17</v>
      </c>
      <c r="D114" s="21"/>
      <c r="E114" s="27">
        <v>24000000</v>
      </c>
      <c r="F114" s="27">
        <v>69794319.780000001</v>
      </c>
      <c r="G114" s="27">
        <v>31988616.23</v>
      </c>
      <c r="H114" s="28">
        <v>45.83</v>
      </c>
      <c r="I114" s="27">
        <v>37805703.549999997</v>
      </c>
      <c r="J114" s="53">
        <f>SUM(J62:J113)</f>
        <v>29966354</v>
      </c>
      <c r="K114" s="27"/>
      <c r="L114" s="27"/>
    </row>
    <row r="115" spans="1:12" x14ac:dyDescent="0.25">
      <c r="A115" s="81">
        <v>112</v>
      </c>
      <c r="B115" s="84">
        <v>10</v>
      </c>
      <c r="C115" s="17" t="s">
        <v>210</v>
      </c>
      <c r="D115" s="17" t="s">
        <v>211</v>
      </c>
      <c r="E115" s="19">
        <v>0</v>
      </c>
      <c r="F115" s="19">
        <v>19869713</v>
      </c>
      <c r="G115" s="19">
        <v>0</v>
      </c>
      <c r="H115" s="20">
        <v>0</v>
      </c>
      <c r="I115" s="19">
        <v>19869713</v>
      </c>
      <c r="J115" s="36">
        <v>19869713</v>
      </c>
      <c r="K115" s="2" t="s">
        <v>340</v>
      </c>
      <c r="L115" s="2" t="s">
        <v>420</v>
      </c>
    </row>
    <row r="116" spans="1:12" x14ac:dyDescent="0.25">
      <c r="A116" s="81">
        <v>113</v>
      </c>
      <c r="B116" s="84">
        <v>10</v>
      </c>
      <c r="C116" s="17" t="s">
        <v>212</v>
      </c>
      <c r="D116" s="17" t="s">
        <v>213</v>
      </c>
      <c r="E116" s="19">
        <v>0</v>
      </c>
      <c r="F116" s="19">
        <v>118320</v>
      </c>
      <c r="G116" s="19">
        <v>0</v>
      </c>
      <c r="H116" s="20">
        <v>0</v>
      </c>
      <c r="I116" s="19">
        <v>118320</v>
      </c>
      <c r="J116" s="36">
        <v>118320</v>
      </c>
      <c r="K116" s="2" t="s">
        <v>421</v>
      </c>
      <c r="L116" s="2"/>
    </row>
    <row r="117" spans="1:12" x14ac:dyDescent="0.25">
      <c r="A117" s="81">
        <v>114</v>
      </c>
      <c r="B117" s="84">
        <v>10</v>
      </c>
      <c r="C117" s="17" t="s">
        <v>214</v>
      </c>
      <c r="D117" s="17" t="s">
        <v>227</v>
      </c>
      <c r="E117" s="19">
        <v>0</v>
      </c>
      <c r="F117" s="19">
        <v>115072</v>
      </c>
      <c r="G117" s="19">
        <v>0</v>
      </c>
      <c r="H117" s="20">
        <v>0</v>
      </c>
      <c r="I117" s="19">
        <v>115072</v>
      </c>
      <c r="J117" s="36">
        <v>115072</v>
      </c>
      <c r="K117" s="2" t="s">
        <v>422</v>
      </c>
      <c r="L117" s="2"/>
    </row>
    <row r="118" spans="1:12" x14ac:dyDescent="0.25">
      <c r="A118" s="81">
        <v>115</v>
      </c>
      <c r="B118" s="84">
        <v>10</v>
      </c>
      <c r="C118" s="17" t="s">
        <v>215</v>
      </c>
      <c r="D118" s="17" t="s">
        <v>216</v>
      </c>
      <c r="E118" s="19">
        <v>0</v>
      </c>
      <c r="F118" s="19">
        <v>42643</v>
      </c>
      <c r="G118" s="19">
        <v>0</v>
      </c>
      <c r="H118" s="20">
        <v>0</v>
      </c>
      <c r="I118" s="19">
        <v>42643</v>
      </c>
      <c r="J118" s="36">
        <v>42643</v>
      </c>
      <c r="K118" s="2" t="s">
        <v>423</v>
      </c>
      <c r="L118" s="2"/>
    </row>
    <row r="119" spans="1:12" x14ac:dyDescent="0.25">
      <c r="A119" s="81">
        <v>116</v>
      </c>
      <c r="B119" s="84">
        <v>10</v>
      </c>
      <c r="C119" s="17" t="s">
        <v>217</v>
      </c>
      <c r="D119" s="17" t="s">
        <v>607</v>
      </c>
      <c r="E119" s="19">
        <v>0</v>
      </c>
      <c r="F119" s="19">
        <v>1305924</v>
      </c>
      <c r="G119" s="19">
        <v>552485.86</v>
      </c>
      <c r="H119" s="20">
        <v>42.3</v>
      </c>
      <c r="I119" s="19">
        <v>753438.14</v>
      </c>
      <c r="J119" s="36">
        <v>50000</v>
      </c>
      <c r="K119" s="2"/>
      <c r="L119" s="2" t="s">
        <v>612</v>
      </c>
    </row>
    <row r="120" spans="1:12" x14ac:dyDescent="0.25">
      <c r="A120" s="81">
        <v>117</v>
      </c>
      <c r="B120" s="84">
        <v>10</v>
      </c>
      <c r="C120" s="17" t="s">
        <v>218</v>
      </c>
      <c r="D120" s="17" t="s">
        <v>219</v>
      </c>
      <c r="E120" s="19">
        <v>0</v>
      </c>
      <c r="F120" s="19">
        <v>1019600</v>
      </c>
      <c r="G120" s="19">
        <v>54450</v>
      </c>
      <c r="H120" s="20">
        <v>5.34</v>
      </c>
      <c r="I120" s="19">
        <v>965150</v>
      </c>
      <c r="J120" s="36">
        <v>965150</v>
      </c>
      <c r="K120" s="2" t="s">
        <v>424</v>
      </c>
      <c r="L120" s="2" t="s">
        <v>425</v>
      </c>
    </row>
    <row r="121" spans="1:12" x14ac:dyDescent="0.25">
      <c r="A121" s="81">
        <v>118</v>
      </c>
      <c r="B121" s="84">
        <v>10</v>
      </c>
      <c r="C121" s="17" t="s">
        <v>220</v>
      </c>
      <c r="D121" s="17" t="s">
        <v>221</v>
      </c>
      <c r="E121" s="19">
        <v>0</v>
      </c>
      <c r="F121" s="19">
        <v>187556</v>
      </c>
      <c r="G121" s="19">
        <v>0</v>
      </c>
      <c r="H121" s="20">
        <v>0</v>
      </c>
      <c r="I121" s="19">
        <v>187556</v>
      </c>
      <c r="J121" s="36">
        <v>187556</v>
      </c>
      <c r="K121" s="2" t="s">
        <v>426</v>
      </c>
      <c r="L121" s="2"/>
    </row>
    <row r="122" spans="1:12" x14ac:dyDescent="0.25">
      <c r="A122" s="81">
        <v>119</v>
      </c>
      <c r="B122" s="84">
        <v>10</v>
      </c>
      <c r="C122" s="17" t="s">
        <v>222</v>
      </c>
      <c r="D122" s="17" t="s">
        <v>223</v>
      </c>
      <c r="E122" s="19">
        <v>0</v>
      </c>
      <c r="F122" s="19">
        <v>300000</v>
      </c>
      <c r="G122" s="19">
        <v>168649.33</v>
      </c>
      <c r="H122" s="20">
        <v>56.21</v>
      </c>
      <c r="I122" s="19">
        <v>131350.67000000001</v>
      </c>
      <c r="J122" s="35"/>
      <c r="K122" s="18"/>
      <c r="L122" s="18"/>
    </row>
    <row r="123" spans="1:12" x14ac:dyDescent="0.25">
      <c r="A123" s="81">
        <v>120</v>
      </c>
      <c r="B123" s="84">
        <v>10</v>
      </c>
      <c r="C123" s="17" t="s">
        <v>224</v>
      </c>
      <c r="D123" s="17" t="s">
        <v>225</v>
      </c>
      <c r="E123" s="19">
        <v>0</v>
      </c>
      <c r="F123" s="19">
        <v>32000</v>
      </c>
      <c r="G123" s="19">
        <v>26334</v>
      </c>
      <c r="H123" s="20">
        <v>82.29</v>
      </c>
      <c r="I123" s="19">
        <v>5666</v>
      </c>
      <c r="J123" s="35"/>
      <c r="K123" s="18"/>
      <c r="L123" s="18"/>
    </row>
    <row r="124" spans="1:12" x14ac:dyDescent="0.25">
      <c r="A124" s="81">
        <v>121</v>
      </c>
      <c r="B124" s="84">
        <v>10</v>
      </c>
      <c r="C124" s="17" t="s">
        <v>226</v>
      </c>
      <c r="D124" s="17" t="s">
        <v>227</v>
      </c>
      <c r="E124" s="19">
        <v>0</v>
      </c>
      <c r="F124" s="19">
        <v>92928</v>
      </c>
      <c r="G124" s="19">
        <v>92928</v>
      </c>
      <c r="H124" s="20">
        <v>100</v>
      </c>
      <c r="I124" s="19">
        <v>0</v>
      </c>
      <c r="J124" s="35"/>
      <c r="K124" s="18"/>
      <c r="L124" s="18"/>
    </row>
    <row r="125" spans="1:12" x14ac:dyDescent="0.25">
      <c r="A125" s="81">
        <v>122</v>
      </c>
      <c r="B125" s="84">
        <v>10</v>
      </c>
      <c r="C125" s="17" t="s">
        <v>228</v>
      </c>
      <c r="D125" s="17" t="s">
        <v>229</v>
      </c>
      <c r="E125" s="19">
        <v>0</v>
      </c>
      <c r="F125" s="19">
        <v>200000</v>
      </c>
      <c r="G125" s="19">
        <v>0</v>
      </c>
      <c r="H125" s="20">
        <v>0</v>
      </c>
      <c r="I125" s="19">
        <v>200000</v>
      </c>
      <c r="J125" s="36">
        <v>200000</v>
      </c>
      <c r="K125" s="2"/>
      <c r="L125" s="2" t="s">
        <v>403</v>
      </c>
    </row>
    <row r="126" spans="1:12" x14ac:dyDescent="0.25">
      <c r="A126" s="81">
        <v>123</v>
      </c>
      <c r="B126" s="84">
        <v>10</v>
      </c>
      <c r="C126" s="17" t="s">
        <v>230</v>
      </c>
      <c r="D126" s="17" t="s">
        <v>231</v>
      </c>
      <c r="E126" s="19">
        <v>0</v>
      </c>
      <c r="F126" s="19">
        <v>800000</v>
      </c>
      <c r="G126" s="19">
        <v>392040</v>
      </c>
      <c r="H126" s="20">
        <v>49</v>
      </c>
      <c r="I126" s="19">
        <v>407960</v>
      </c>
      <c r="J126" s="36">
        <v>407960</v>
      </c>
      <c r="K126" s="14" t="s">
        <v>427</v>
      </c>
      <c r="L126" s="2" t="s">
        <v>366</v>
      </c>
    </row>
    <row r="127" spans="1:12" x14ac:dyDescent="0.25">
      <c r="A127" s="81">
        <v>124</v>
      </c>
      <c r="B127" s="84">
        <v>10</v>
      </c>
      <c r="C127" s="17" t="s">
        <v>232</v>
      </c>
      <c r="D127" s="17" t="s">
        <v>608</v>
      </c>
      <c r="E127" s="19">
        <v>0</v>
      </c>
      <c r="F127" s="19">
        <v>142710</v>
      </c>
      <c r="G127" s="19">
        <v>0</v>
      </c>
      <c r="H127" s="20">
        <v>0</v>
      </c>
      <c r="I127" s="19">
        <v>142710</v>
      </c>
      <c r="J127" s="36">
        <v>142710</v>
      </c>
      <c r="K127" s="2" t="s">
        <v>428</v>
      </c>
      <c r="L127" s="2" t="s">
        <v>429</v>
      </c>
    </row>
    <row r="128" spans="1:12" x14ac:dyDescent="0.25">
      <c r="A128" s="81">
        <v>125</v>
      </c>
      <c r="B128" s="84">
        <v>10</v>
      </c>
      <c r="C128" s="17" t="s">
        <v>233</v>
      </c>
      <c r="D128" s="17" t="s">
        <v>234</v>
      </c>
      <c r="E128" s="19">
        <v>0</v>
      </c>
      <c r="F128" s="19">
        <v>100000</v>
      </c>
      <c r="G128" s="19">
        <v>0</v>
      </c>
      <c r="H128" s="20">
        <v>0</v>
      </c>
      <c r="I128" s="19">
        <v>100000</v>
      </c>
      <c r="J128" s="36">
        <v>100000</v>
      </c>
      <c r="K128" s="2"/>
      <c r="L128" s="2" t="s">
        <v>430</v>
      </c>
    </row>
    <row r="129" spans="1:12" x14ac:dyDescent="0.25">
      <c r="A129" s="81">
        <v>126</v>
      </c>
      <c r="B129" s="84">
        <v>10</v>
      </c>
      <c r="C129" s="17" t="s">
        <v>235</v>
      </c>
      <c r="D129" s="17" t="s">
        <v>236</v>
      </c>
      <c r="E129" s="19">
        <v>0</v>
      </c>
      <c r="F129" s="19">
        <v>250000</v>
      </c>
      <c r="G129" s="19">
        <v>0</v>
      </c>
      <c r="H129" s="20">
        <v>0</v>
      </c>
      <c r="I129" s="19">
        <v>250000</v>
      </c>
      <c r="J129" s="36">
        <v>250000</v>
      </c>
      <c r="K129" s="2"/>
      <c r="L129" s="2" t="s">
        <v>403</v>
      </c>
    </row>
    <row r="130" spans="1:12" x14ac:dyDescent="0.25">
      <c r="A130" s="81">
        <v>127</v>
      </c>
      <c r="B130" s="84">
        <v>10</v>
      </c>
      <c r="C130" s="17" t="s">
        <v>237</v>
      </c>
      <c r="D130" s="17" t="s">
        <v>238</v>
      </c>
      <c r="E130" s="19">
        <v>0</v>
      </c>
      <c r="F130" s="19">
        <v>250000</v>
      </c>
      <c r="G130" s="19">
        <v>0</v>
      </c>
      <c r="H130" s="20">
        <v>0</v>
      </c>
      <c r="I130" s="19">
        <v>250000</v>
      </c>
      <c r="J130" s="36">
        <v>250000</v>
      </c>
      <c r="K130" s="2"/>
      <c r="L130" s="2" t="s">
        <v>403</v>
      </c>
    </row>
    <row r="131" spans="1:12" x14ac:dyDescent="0.25">
      <c r="A131" s="81">
        <v>128</v>
      </c>
      <c r="B131" s="84">
        <v>10</v>
      </c>
      <c r="C131" s="17" t="s">
        <v>239</v>
      </c>
      <c r="D131" s="17" t="s">
        <v>240</v>
      </c>
      <c r="E131" s="19">
        <v>0</v>
      </c>
      <c r="F131" s="19">
        <v>1950000</v>
      </c>
      <c r="G131" s="19">
        <v>230256</v>
      </c>
      <c r="H131" s="20">
        <v>11.8</v>
      </c>
      <c r="I131" s="19">
        <v>1719744</v>
      </c>
      <c r="J131" s="36">
        <v>1719744</v>
      </c>
      <c r="K131" s="2" t="s">
        <v>431</v>
      </c>
      <c r="L131" s="2" t="s">
        <v>366</v>
      </c>
    </row>
    <row r="132" spans="1:12" x14ac:dyDescent="0.25">
      <c r="A132" s="81">
        <v>129</v>
      </c>
      <c r="B132" s="84">
        <v>10</v>
      </c>
      <c r="C132" s="17" t="s">
        <v>241</v>
      </c>
      <c r="D132" s="17" t="s">
        <v>221</v>
      </c>
      <c r="E132" s="19">
        <v>0</v>
      </c>
      <c r="F132" s="19">
        <v>92444</v>
      </c>
      <c r="G132" s="19">
        <v>92444</v>
      </c>
      <c r="H132" s="20">
        <v>100</v>
      </c>
      <c r="I132" s="19">
        <v>0</v>
      </c>
      <c r="J132" s="35"/>
      <c r="K132" s="18"/>
      <c r="L132" s="18"/>
    </row>
    <row r="133" spans="1:12" x14ac:dyDescent="0.25">
      <c r="A133" s="81">
        <v>130</v>
      </c>
      <c r="B133" s="84">
        <v>10</v>
      </c>
      <c r="C133" s="17" t="s">
        <v>242</v>
      </c>
      <c r="D133" s="17" t="s">
        <v>243</v>
      </c>
      <c r="E133" s="19">
        <v>0</v>
      </c>
      <c r="F133" s="19">
        <v>80000</v>
      </c>
      <c r="G133" s="19">
        <v>48400</v>
      </c>
      <c r="H133" s="20">
        <v>60.5</v>
      </c>
      <c r="I133" s="19">
        <v>31600</v>
      </c>
      <c r="J133" s="35"/>
      <c r="K133" s="18"/>
      <c r="L133" s="18"/>
    </row>
    <row r="134" spans="1:12" x14ac:dyDescent="0.25">
      <c r="A134" s="81">
        <v>131</v>
      </c>
      <c r="B134" s="84">
        <v>10</v>
      </c>
      <c r="C134" s="17" t="s">
        <v>244</v>
      </c>
      <c r="D134" s="17" t="s">
        <v>432</v>
      </c>
      <c r="E134" s="19">
        <v>0</v>
      </c>
      <c r="F134" s="19">
        <v>1396860</v>
      </c>
      <c r="G134" s="19">
        <v>386168.6</v>
      </c>
      <c r="H134" s="20">
        <v>27.64</v>
      </c>
      <c r="I134" s="19">
        <v>1010691.4</v>
      </c>
      <c r="J134" s="36">
        <v>1010690</v>
      </c>
      <c r="K134" s="2" t="s">
        <v>433</v>
      </c>
      <c r="L134" s="15" t="s">
        <v>434</v>
      </c>
    </row>
    <row r="135" spans="1:12" x14ac:dyDescent="0.25">
      <c r="A135" s="81">
        <v>132</v>
      </c>
      <c r="B135" s="84">
        <v>10</v>
      </c>
      <c r="C135" s="17" t="s">
        <v>192</v>
      </c>
      <c r="D135" s="17" t="s">
        <v>193</v>
      </c>
      <c r="E135" s="19">
        <v>0</v>
      </c>
      <c r="F135" s="19">
        <v>363500</v>
      </c>
      <c r="G135" s="19">
        <v>346037.59</v>
      </c>
      <c r="H135" s="20">
        <v>95.19</v>
      </c>
      <c r="I135" s="19">
        <v>17462.41</v>
      </c>
      <c r="J135" s="36"/>
      <c r="K135" s="2"/>
      <c r="L135" s="2"/>
    </row>
    <row r="136" spans="1:12" x14ac:dyDescent="0.25">
      <c r="A136" s="81">
        <v>133</v>
      </c>
      <c r="B136" s="84">
        <v>10</v>
      </c>
      <c r="C136" s="17" t="s">
        <v>245</v>
      </c>
      <c r="D136" s="17" t="s">
        <v>609</v>
      </c>
      <c r="E136" s="19">
        <v>0</v>
      </c>
      <c r="F136" s="19">
        <v>100000</v>
      </c>
      <c r="G136" s="19">
        <v>88650</v>
      </c>
      <c r="H136" s="20">
        <v>88.65</v>
      </c>
      <c r="I136" s="19">
        <v>11350</v>
      </c>
      <c r="J136" s="35"/>
      <c r="K136" s="18"/>
      <c r="L136" s="18"/>
    </row>
    <row r="137" spans="1:12" x14ac:dyDescent="0.25">
      <c r="A137" s="81">
        <v>134</v>
      </c>
      <c r="B137" s="84">
        <v>10</v>
      </c>
      <c r="C137" s="17" t="s">
        <v>246</v>
      </c>
      <c r="D137" s="17" t="s">
        <v>247</v>
      </c>
      <c r="E137" s="19">
        <v>900000</v>
      </c>
      <c r="F137" s="19">
        <v>0</v>
      </c>
      <c r="G137" s="19">
        <v>0</v>
      </c>
      <c r="H137" s="20">
        <v>0</v>
      </c>
      <c r="I137" s="19">
        <v>0</v>
      </c>
      <c r="J137" s="35"/>
      <c r="K137" s="18"/>
      <c r="L137" s="18"/>
    </row>
    <row r="138" spans="1:12" s="29" customFormat="1" x14ac:dyDescent="0.25">
      <c r="A138" s="81">
        <v>135</v>
      </c>
      <c r="B138" s="85">
        <v>10</v>
      </c>
      <c r="C138" s="21" t="s">
        <v>18</v>
      </c>
      <c r="D138" s="21"/>
      <c r="E138" s="27">
        <v>900000</v>
      </c>
      <c r="F138" s="27">
        <v>28809270</v>
      </c>
      <c r="G138" s="27">
        <v>2478843.38</v>
      </c>
      <c r="H138" s="28">
        <v>8.6</v>
      </c>
      <c r="I138" s="27">
        <v>26330426.620000001</v>
      </c>
      <c r="J138" s="53">
        <f>SUM(J115:J137)</f>
        <v>25429558</v>
      </c>
      <c r="K138" s="27"/>
      <c r="L138" s="27"/>
    </row>
    <row r="139" spans="1:12" x14ac:dyDescent="0.25">
      <c r="A139" s="81">
        <v>136</v>
      </c>
      <c r="B139" s="84">
        <v>11</v>
      </c>
      <c r="C139" s="17" t="s">
        <v>248</v>
      </c>
      <c r="D139" s="17" t="s">
        <v>19</v>
      </c>
      <c r="E139" s="19">
        <v>0</v>
      </c>
      <c r="F139" s="19">
        <v>850000</v>
      </c>
      <c r="G139" s="19">
        <v>787789</v>
      </c>
      <c r="H139" s="20">
        <v>92.68</v>
      </c>
      <c r="I139" s="19">
        <v>62211</v>
      </c>
      <c r="J139" s="35"/>
      <c r="K139" s="18"/>
      <c r="L139" s="18"/>
    </row>
    <row r="140" spans="1:12" x14ac:dyDescent="0.25">
      <c r="A140" s="81">
        <v>137</v>
      </c>
      <c r="B140" s="84">
        <v>11</v>
      </c>
      <c r="C140" s="17" t="s">
        <v>249</v>
      </c>
      <c r="D140" s="17" t="s">
        <v>250</v>
      </c>
      <c r="E140" s="19">
        <v>0</v>
      </c>
      <c r="F140" s="19">
        <v>80000</v>
      </c>
      <c r="G140" s="19">
        <v>0</v>
      </c>
      <c r="H140" s="20">
        <v>0</v>
      </c>
      <c r="I140" s="19">
        <v>80000</v>
      </c>
      <c r="J140" s="36">
        <v>80000</v>
      </c>
      <c r="K140" s="2"/>
      <c r="L140" s="2" t="s">
        <v>438</v>
      </c>
    </row>
    <row r="141" spans="1:12" x14ac:dyDescent="0.25">
      <c r="A141" s="81">
        <v>138</v>
      </c>
      <c r="B141" s="84">
        <v>11</v>
      </c>
      <c r="C141" s="17" t="s">
        <v>251</v>
      </c>
      <c r="D141" s="17" t="s">
        <v>252</v>
      </c>
      <c r="E141" s="19">
        <v>0</v>
      </c>
      <c r="F141" s="19">
        <v>350000</v>
      </c>
      <c r="G141" s="19">
        <v>350000</v>
      </c>
      <c r="H141" s="20">
        <v>100</v>
      </c>
      <c r="I141" s="19">
        <v>0</v>
      </c>
      <c r="J141" s="35"/>
      <c r="K141" s="18"/>
      <c r="L141" s="18"/>
    </row>
    <row r="142" spans="1:12" x14ac:dyDescent="0.25">
      <c r="A142" s="81">
        <v>139</v>
      </c>
      <c r="B142" s="84">
        <v>11</v>
      </c>
      <c r="C142" s="26">
        <v>3020042000000</v>
      </c>
      <c r="D142" s="17" t="s">
        <v>437</v>
      </c>
      <c r="E142" s="19">
        <v>0</v>
      </c>
      <c r="F142" s="19">
        <v>50000</v>
      </c>
      <c r="G142" s="19">
        <v>0</v>
      </c>
      <c r="H142" s="20"/>
      <c r="I142" s="19">
        <v>50000</v>
      </c>
      <c r="J142" s="35">
        <v>50000</v>
      </c>
      <c r="K142" s="2" t="s">
        <v>435</v>
      </c>
      <c r="L142" s="2" t="s">
        <v>436</v>
      </c>
    </row>
    <row r="143" spans="1:12" s="29" customFormat="1" x14ac:dyDescent="0.25">
      <c r="A143" s="81">
        <v>140</v>
      </c>
      <c r="B143" s="85">
        <v>11</v>
      </c>
      <c r="C143" s="21" t="s">
        <v>20</v>
      </c>
      <c r="D143" s="21"/>
      <c r="E143" s="27">
        <v>0</v>
      </c>
      <c r="F143" s="27">
        <v>1280000</v>
      </c>
      <c r="G143" s="27">
        <v>1137789</v>
      </c>
      <c r="H143" s="28">
        <v>88.88</v>
      </c>
      <c r="I143" s="27">
        <v>142211</v>
      </c>
      <c r="J143" s="53">
        <f>SUM(J139:J142)</f>
        <v>130000</v>
      </c>
      <c r="K143" s="27"/>
      <c r="L143" s="27"/>
    </row>
    <row r="144" spans="1:12" x14ac:dyDescent="0.25">
      <c r="A144" s="81">
        <v>141</v>
      </c>
      <c r="B144" s="84">
        <v>12</v>
      </c>
      <c r="C144" s="17" t="s">
        <v>253</v>
      </c>
      <c r="D144" s="17" t="s">
        <v>21</v>
      </c>
      <c r="E144" s="19">
        <v>0</v>
      </c>
      <c r="F144" s="19">
        <v>373900</v>
      </c>
      <c r="G144" s="19">
        <v>373587.5</v>
      </c>
      <c r="H144" s="20">
        <v>99.91</v>
      </c>
      <c r="I144" s="19">
        <v>312.5</v>
      </c>
      <c r="J144" s="35"/>
      <c r="K144" s="18"/>
      <c r="L144" s="18"/>
    </row>
    <row r="145" spans="1:12" x14ac:dyDescent="0.25">
      <c r="A145" s="81">
        <v>142</v>
      </c>
      <c r="B145" s="84">
        <v>12</v>
      </c>
      <c r="C145" s="17" t="s">
        <v>254</v>
      </c>
      <c r="D145" s="17" t="s">
        <v>255</v>
      </c>
      <c r="E145" s="19">
        <v>0</v>
      </c>
      <c r="F145" s="19">
        <v>87120</v>
      </c>
      <c r="G145" s="19">
        <v>87120</v>
      </c>
      <c r="H145" s="20">
        <v>100</v>
      </c>
      <c r="I145" s="19">
        <v>0</v>
      </c>
      <c r="J145" s="35"/>
      <c r="K145" s="18"/>
      <c r="L145" s="18"/>
    </row>
    <row r="146" spans="1:12" s="29" customFormat="1" x14ac:dyDescent="0.25">
      <c r="A146" s="81">
        <v>143</v>
      </c>
      <c r="B146" s="85">
        <v>12</v>
      </c>
      <c r="C146" s="21" t="s">
        <v>22</v>
      </c>
      <c r="D146" s="21"/>
      <c r="E146" s="27">
        <v>0</v>
      </c>
      <c r="F146" s="27">
        <v>461020</v>
      </c>
      <c r="G146" s="27">
        <v>460707.5</v>
      </c>
      <c r="H146" s="28">
        <v>99.93</v>
      </c>
      <c r="I146" s="27">
        <v>312.5</v>
      </c>
      <c r="J146" s="53">
        <f>SUM(J144:J145)</f>
        <v>0</v>
      </c>
      <c r="K146" s="27"/>
      <c r="L146" s="27"/>
    </row>
    <row r="147" spans="1:12" x14ac:dyDescent="0.25">
      <c r="A147" s="81">
        <v>144</v>
      </c>
      <c r="B147" s="84">
        <v>13</v>
      </c>
      <c r="C147" s="17" t="s">
        <v>256</v>
      </c>
      <c r="D147" s="17" t="s">
        <v>201</v>
      </c>
      <c r="E147" s="19">
        <v>0</v>
      </c>
      <c r="F147" s="19">
        <v>1791000</v>
      </c>
      <c r="G147" s="19">
        <v>1660882</v>
      </c>
      <c r="H147" s="20">
        <v>92.73</v>
      </c>
      <c r="I147" s="19">
        <v>130118</v>
      </c>
      <c r="J147" s="36">
        <v>130000</v>
      </c>
      <c r="K147" s="2" t="s">
        <v>439</v>
      </c>
      <c r="L147" s="2" t="s">
        <v>440</v>
      </c>
    </row>
    <row r="148" spans="1:12" x14ac:dyDescent="0.25">
      <c r="A148" s="81">
        <v>145</v>
      </c>
      <c r="B148" s="84">
        <v>13</v>
      </c>
      <c r="C148" s="17" t="s">
        <v>257</v>
      </c>
      <c r="D148" s="17" t="s">
        <v>258</v>
      </c>
      <c r="E148" s="19">
        <v>0</v>
      </c>
      <c r="F148" s="19">
        <v>1780000</v>
      </c>
      <c r="G148" s="19">
        <v>1771899.8</v>
      </c>
      <c r="H148" s="20">
        <v>99.54</v>
      </c>
      <c r="I148" s="19">
        <v>8100.2</v>
      </c>
      <c r="J148" s="35"/>
      <c r="K148" s="18"/>
      <c r="L148" s="18"/>
    </row>
    <row r="149" spans="1:12" x14ac:dyDescent="0.25">
      <c r="A149" s="81">
        <v>146</v>
      </c>
      <c r="B149" s="84">
        <v>13</v>
      </c>
      <c r="C149" s="17" t="s">
        <v>259</v>
      </c>
      <c r="D149" s="17" t="s">
        <v>260</v>
      </c>
      <c r="E149" s="19">
        <v>0</v>
      </c>
      <c r="F149" s="19">
        <v>198722</v>
      </c>
      <c r="G149" s="19">
        <v>198374</v>
      </c>
      <c r="H149" s="20">
        <v>99.82</v>
      </c>
      <c r="I149" s="19">
        <v>348</v>
      </c>
      <c r="J149" s="35"/>
      <c r="K149" s="18"/>
      <c r="L149" s="18"/>
    </row>
    <row r="150" spans="1:12" x14ac:dyDescent="0.25">
      <c r="A150" s="81">
        <v>147</v>
      </c>
      <c r="B150" s="84">
        <v>13</v>
      </c>
      <c r="C150" s="17" t="s">
        <v>261</v>
      </c>
      <c r="D150" s="17" t="s">
        <v>262</v>
      </c>
      <c r="E150" s="19">
        <v>0</v>
      </c>
      <c r="F150" s="19">
        <v>350000</v>
      </c>
      <c r="G150" s="19">
        <v>0</v>
      </c>
      <c r="H150" s="20">
        <v>0</v>
      </c>
      <c r="I150" s="19">
        <v>350000</v>
      </c>
      <c r="J150" s="36">
        <v>350000</v>
      </c>
      <c r="K150" s="2"/>
      <c r="L150" s="2" t="s">
        <v>441</v>
      </c>
    </row>
    <row r="151" spans="1:12" s="29" customFormat="1" x14ac:dyDescent="0.25">
      <c r="A151" s="81">
        <v>148</v>
      </c>
      <c r="B151" s="85">
        <v>13</v>
      </c>
      <c r="C151" s="21" t="s">
        <v>263</v>
      </c>
      <c r="D151" s="21"/>
      <c r="E151" s="27">
        <v>0</v>
      </c>
      <c r="F151" s="27">
        <v>4119722</v>
      </c>
      <c r="G151" s="27">
        <v>3631155.8</v>
      </c>
      <c r="H151" s="28">
        <v>88.14</v>
      </c>
      <c r="I151" s="27">
        <v>488566.2</v>
      </c>
      <c r="J151" s="53">
        <f>SUM(J147:J150)</f>
        <v>480000</v>
      </c>
      <c r="K151" s="27"/>
      <c r="L151" s="27"/>
    </row>
    <row r="152" spans="1:12" x14ac:dyDescent="0.25">
      <c r="A152" s="81">
        <v>149</v>
      </c>
      <c r="B152" s="84">
        <v>14</v>
      </c>
      <c r="C152" s="17" t="s">
        <v>264</v>
      </c>
      <c r="D152" s="17" t="s">
        <v>265</v>
      </c>
      <c r="E152" s="19">
        <v>0</v>
      </c>
      <c r="F152" s="19">
        <v>150000</v>
      </c>
      <c r="G152" s="19">
        <v>99825</v>
      </c>
      <c r="H152" s="20">
        <v>66.55</v>
      </c>
      <c r="I152" s="19">
        <v>50175</v>
      </c>
      <c r="J152" s="35">
        <v>50175</v>
      </c>
      <c r="K152" s="18"/>
      <c r="L152" s="2" t="s">
        <v>442</v>
      </c>
    </row>
    <row r="153" spans="1:12" x14ac:dyDescent="0.25">
      <c r="A153" s="81">
        <v>150</v>
      </c>
      <c r="B153" s="84">
        <v>14</v>
      </c>
      <c r="C153" s="17" t="s">
        <v>266</v>
      </c>
      <c r="D153" s="17" t="s">
        <v>267</v>
      </c>
      <c r="E153" s="19">
        <v>0</v>
      </c>
      <c r="F153" s="19">
        <v>1000</v>
      </c>
      <c r="G153" s="19">
        <v>0</v>
      </c>
      <c r="H153" s="20">
        <v>0</v>
      </c>
      <c r="I153" s="19">
        <v>1000</v>
      </c>
      <c r="J153" s="35">
        <v>1000</v>
      </c>
      <c r="K153" s="18"/>
      <c r="L153" s="2" t="s">
        <v>442</v>
      </c>
    </row>
    <row r="154" spans="1:12" x14ac:dyDescent="0.25">
      <c r="A154" s="81">
        <v>151</v>
      </c>
      <c r="B154" s="84">
        <v>14</v>
      </c>
      <c r="C154" s="17" t="s">
        <v>268</v>
      </c>
      <c r="D154" s="17" t="s">
        <v>269</v>
      </c>
      <c r="E154" s="19">
        <v>0</v>
      </c>
      <c r="F154" s="19">
        <v>53000</v>
      </c>
      <c r="G154" s="19">
        <v>52030</v>
      </c>
      <c r="H154" s="20">
        <v>98.16</v>
      </c>
      <c r="I154" s="19">
        <v>970</v>
      </c>
      <c r="J154" s="35">
        <v>970</v>
      </c>
      <c r="K154" s="18"/>
      <c r="L154" s="2" t="s">
        <v>442</v>
      </c>
    </row>
    <row r="155" spans="1:12" x14ac:dyDescent="0.25">
      <c r="A155" s="81">
        <v>152</v>
      </c>
      <c r="B155" s="84">
        <v>14</v>
      </c>
      <c r="C155" s="17" t="s">
        <v>270</v>
      </c>
      <c r="D155" s="17" t="s">
        <v>271</v>
      </c>
      <c r="E155" s="19">
        <v>0</v>
      </c>
      <c r="F155" s="19">
        <v>110000</v>
      </c>
      <c r="G155" s="19">
        <v>108900</v>
      </c>
      <c r="H155" s="20">
        <v>99</v>
      </c>
      <c r="I155" s="19">
        <v>1100</v>
      </c>
      <c r="J155" s="35">
        <v>1100</v>
      </c>
      <c r="K155" s="18"/>
      <c r="L155" s="2" t="s">
        <v>442</v>
      </c>
    </row>
    <row r="156" spans="1:12" x14ac:dyDescent="0.25">
      <c r="A156" s="81">
        <v>153</v>
      </c>
      <c r="B156" s="84">
        <v>14</v>
      </c>
      <c r="C156" s="17" t="s">
        <v>272</v>
      </c>
      <c r="D156" s="17" t="s">
        <v>273</v>
      </c>
      <c r="E156" s="19">
        <v>0</v>
      </c>
      <c r="F156" s="19">
        <v>120000</v>
      </c>
      <c r="G156" s="19">
        <v>114950</v>
      </c>
      <c r="H156" s="20">
        <v>95.79</v>
      </c>
      <c r="I156" s="19">
        <v>5050</v>
      </c>
      <c r="J156" s="35">
        <v>5050</v>
      </c>
      <c r="K156" s="18"/>
      <c r="L156" s="2" t="s">
        <v>442</v>
      </c>
    </row>
    <row r="157" spans="1:12" x14ac:dyDescent="0.25">
      <c r="A157" s="81">
        <v>154</v>
      </c>
      <c r="B157" s="84">
        <v>14</v>
      </c>
      <c r="C157" s="17" t="s">
        <v>274</v>
      </c>
      <c r="D157" s="17" t="s">
        <v>216</v>
      </c>
      <c r="E157" s="19">
        <v>0</v>
      </c>
      <c r="F157" s="19">
        <v>66745</v>
      </c>
      <c r="G157" s="19">
        <v>0</v>
      </c>
      <c r="H157" s="20">
        <v>0</v>
      </c>
      <c r="I157" s="19">
        <v>66745</v>
      </c>
      <c r="J157" s="35">
        <v>66745</v>
      </c>
      <c r="K157" s="18"/>
      <c r="L157" s="2" t="s">
        <v>442</v>
      </c>
    </row>
    <row r="158" spans="1:12" x14ac:dyDescent="0.25">
      <c r="A158" s="81">
        <v>155</v>
      </c>
      <c r="B158" s="84">
        <v>14</v>
      </c>
      <c r="C158" s="17" t="s">
        <v>275</v>
      </c>
      <c r="D158" s="17" t="s">
        <v>276</v>
      </c>
      <c r="E158" s="19">
        <v>0</v>
      </c>
      <c r="F158" s="19">
        <v>50000</v>
      </c>
      <c r="G158" s="19">
        <v>0</v>
      </c>
      <c r="H158" s="20">
        <v>0</v>
      </c>
      <c r="I158" s="19">
        <v>50000</v>
      </c>
      <c r="J158" s="35">
        <v>50000</v>
      </c>
      <c r="K158" s="18"/>
      <c r="L158" s="2" t="s">
        <v>442</v>
      </c>
    </row>
    <row r="159" spans="1:12" x14ac:dyDescent="0.25">
      <c r="A159" s="81">
        <v>156</v>
      </c>
      <c r="B159" s="84">
        <v>14</v>
      </c>
      <c r="C159" s="17" t="s">
        <v>277</v>
      </c>
      <c r="D159" s="17" t="s">
        <v>278</v>
      </c>
      <c r="E159" s="19">
        <v>0</v>
      </c>
      <c r="F159" s="19">
        <v>7125</v>
      </c>
      <c r="G159" s="19">
        <v>0</v>
      </c>
      <c r="H159" s="20">
        <v>0</v>
      </c>
      <c r="I159" s="19">
        <v>7125</v>
      </c>
      <c r="J159" s="35">
        <v>7125</v>
      </c>
      <c r="K159" s="18"/>
      <c r="L159" s="2" t="s">
        <v>442</v>
      </c>
    </row>
    <row r="160" spans="1:12" s="29" customFormat="1" x14ac:dyDescent="0.25">
      <c r="A160" s="81">
        <v>157</v>
      </c>
      <c r="B160" s="85">
        <v>14</v>
      </c>
      <c r="C160" s="21" t="s">
        <v>279</v>
      </c>
      <c r="D160" s="21"/>
      <c r="E160" s="27">
        <v>0</v>
      </c>
      <c r="F160" s="27">
        <v>557870</v>
      </c>
      <c r="G160" s="27">
        <v>375705</v>
      </c>
      <c r="H160" s="28">
        <v>67.34</v>
      </c>
      <c r="I160" s="27">
        <v>182165</v>
      </c>
      <c r="J160" s="53">
        <f>SUM(J152:J159)</f>
        <v>182165</v>
      </c>
      <c r="K160" s="27"/>
      <c r="L160" s="27"/>
    </row>
    <row r="161" spans="1:12" x14ac:dyDescent="0.25">
      <c r="A161" s="81">
        <v>158</v>
      </c>
      <c r="B161" s="84">
        <v>15</v>
      </c>
      <c r="C161" s="17" t="s">
        <v>280</v>
      </c>
      <c r="D161" s="17" t="s">
        <v>281</v>
      </c>
      <c r="E161" s="19">
        <v>0</v>
      </c>
      <c r="F161" s="19">
        <v>59169</v>
      </c>
      <c r="G161" s="19">
        <v>59169</v>
      </c>
      <c r="H161" s="20">
        <v>100</v>
      </c>
      <c r="I161" s="19">
        <v>0</v>
      </c>
      <c r="J161" s="35"/>
      <c r="K161" s="18"/>
      <c r="L161" s="18"/>
    </row>
    <row r="162" spans="1:12" x14ac:dyDescent="0.25">
      <c r="A162" s="81">
        <v>159</v>
      </c>
      <c r="B162" s="84">
        <v>15</v>
      </c>
      <c r="C162" s="17" t="s">
        <v>282</v>
      </c>
      <c r="D162" s="17" t="s">
        <v>283</v>
      </c>
      <c r="E162" s="19">
        <v>0</v>
      </c>
      <c r="F162" s="19">
        <v>70083</v>
      </c>
      <c r="G162" s="19">
        <v>69333</v>
      </c>
      <c r="H162" s="20">
        <v>98.92</v>
      </c>
      <c r="I162" s="19">
        <v>750</v>
      </c>
      <c r="J162" s="35"/>
      <c r="K162" s="18"/>
      <c r="L162" s="18"/>
    </row>
    <row r="163" spans="1:12" x14ac:dyDescent="0.25">
      <c r="A163" s="81">
        <v>160</v>
      </c>
      <c r="B163" s="84">
        <v>15</v>
      </c>
      <c r="C163" s="17" t="s">
        <v>284</v>
      </c>
      <c r="D163" s="17" t="s">
        <v>285</v>
      </c>
      <c r="E163" s="19">
        <v>0</v>
      </c>
      <c r="F163" s="19">
        <v>61000</v>
      </c>
      <c r="G163" s="19">
        <v>60258</v>
      </c>
      <c r="H163" s="20">
        <v>98.78</v>
      </c>
      <c r="I163" s="19">
        <v>742</v>
      </c>
      <c r="J163" s="35"/>
      <c r="K163" s="18"/>
      <c r="L163" s="18"/>
    </row>
    <row r="164" spans="1:12" x14ac:dyDescent="0.25">
      <c r="A164" s="81">
        <v>161</v>
      </c>
      <c r="B164" s="84">
        <v>15</v>
      </c>
      <c r="C164" s="17" t="s">
        <v>286</v>
      </c>
      <c r="D164" s="17" t="s">
        <v>287</v>
      </c>
      <c r="E164" s="19">
        <v>0</v>
      </c>
      <c r="F164" s="19">
        <v>67639</v>
      </c>
      <c r="G164" s="19">
        <v>67639</v>
      </c>
      <c r="H164" s="20">
        <v>100</v>
      </c>
      <c r="I164" s="19">
        <v>0</v>
      </c>
      <c r="J164" s="35"/>
      <c r="K164" s="18"/>
      <c r="L164" s="18"/>
    </row>
    <row r="165" spans="1:12" s="29" customFormat="1" x14ac:dyDescent="0.25">
      <c r="A165" s="81">
        <v>162</v>
      </c>
      <c r="B165" s="85">
        <v>15</v>
      </c>
      <c r="C165" s="21" t="s">
        <v>288</v>
      </c>
      <c r="D165" s="21"/>
      <c r="E165" s="27">
        <v>0</v>
      </c>
      <c r="F165" s="27">
        <v>257891</v>
      </c>
      <c r="G165" s="27">
        <v>256399</v>
      </c>
      <c r="H165" s="28">
        <v>99.42</v>
      </c>
      <c r="I165" s="27">
        <v>1492</v>
      </c>
      <c r="J165" s="53">
        <f>SUM(J161:J164)</f>
        <v>0</v>
      </c>
      <c r="K165" s="27"/>
      <c r="L165" s="27"/>
    </row>
    <row r="166" spans="1:12" x14ac:dyDescent="0.25">
      <c r="A166" s="81">
        <v>163</v>
      </c>
      <c r="B166" s="84">
        <v>16</v>
      </c>
      <c r="C166" s="17" t="s">
        <v>289</v>
      </c>
      <c r="D166" s="17" t="s">
        <v>290</v>
      </c>
      <c r="E166" s="19">
        <v>10000000</v>
      </c>
      <c r="F166" s="19">
        <v>22000000</v>
      </c>
      <c r="G166" s="19">
        <v>22000000</v>
      </c>
      <c r="H166" s="20">
        <v>100</v>
      </c>
      <c r="I166" s="19">
        <v>0</v>
      </c>
      <c r="J166" s="35"/>
      <c r="K166" s="18"/>
      <c r="L166" s="18"/>
    </row>
    <row r="167" spans="1:12" s="29" customFormat="1" x14ac:dyDescent="0.25">
      <c r="A167" s="81">
        <v>164</v>
      </c>
      <c r="B167" s="85">
        <v>16</v>
      </c>
      <c r="C167" s="21" t="s">
        <v>291</v>
      </c>
      <c r="D167" s="21"/>
      <c r="E167" s="27">
        <v>10000000</v>
      </c>
      <c r="F167" s="27">
        <v>22000000</v>
      </c>
      <c r="G167" s="27">
        <v>22000000</v>
      </c>
      <c r="H167" s="28">
        <v>100</v>
      </c>
      <c r="I167" s="27">
        <v>0</v>
      </c>
      <c r="J167" s="53">
        <f>SUM(J166)</f>
        <v>0</v>
      </c>
      <c r="K167" s="27"/>
      <c r="L167" s="27"/>
    </row>
    <row r="168" spans="1:12" x14ac:dyDescent="0.25">
      <c r="A168" s="81">
        <v>165</v>
      </c>
      <c r="B168" s="84">
        <v>17</v>
      </c>
      <c r="C168" s="17" t="s">
        <v>292</v>
      </c>
      <c r="D168" s="17" t="s">
        <v>293</v>
      </c>
      <c r="E168" s="19">
        <v>0</v>
      </c>
      <c r="F168" s="19">
        <v>445</v>
      </c>
      <c r="G168" s="19">
        <v>0</v>
      </c>
      <c r="H168" s="20">
        <v>0</v>
      </c>
      <c r="I168" s="19">
        <v>445</v>
      </c>
      <c r="J168" s="35"/>
      <c r="K168" s="18"/>
      <c r="L168" s="18"/>
    </row>
    <row r="169" spans="1:12" x14ac:dyDescent="0.25">
      <c r="A169" s="81">
        <v>166</v>
      </c>
      <c r="B169" s="84">
        <v>17</v>
      </c>
      <c r="C169" s="17" t="s">
        <v>294</v>
      </c>
      <c r="D169" s="17" t="s">
        <v>295</v>
      </c>
      <c r="E169" s="19">
        <v>0</v>
      </c>
      <c r="F169" s="19">
        <v>1815</v>
      </c>
      <c r="G169" s="19">
        <v>1815</v>
      </c>
      <c r="H169" s="20">
        <v>100</v>
      </c>
      <c r="I169" s="19">
        <v>0</v>
      </c>
      <c r="J169" s="35"/>
      <c r="K169" s="18"/>
      <c r="L169" s="18"/>
    </row>
    <row r="170" spans="1:12" x14ac:dyDescent="0.25">
      <c r="A170" s="81">
        <v>167</v>
      </c>
      <c r="B170" s="84">
        <v>17</v>
      </c>
      <c r="C170" s="17" t="s">
        <v>296</v>
      </c>
      <c r="D170" s="17" t="s">
        <v>297</v>
      </c>
      <c r="E170" s="19">
        <v>0</v>
      </c>
      <c r="F170" s="19">
        <v>156605</v>
      </c>
      <c r="G170" s="19">
        <v>47795</v>
      </c>
      <c r="H170" s="20">
        <v>30.51</v>
      </c>
      <c r="I170" s="19">
        <v>108810</v>
      </c>
      <c r="J170" s="36">
        <v>108810</v>
      </c>
      <c r="K170" s="2"/>
      <c r="L170" s="2" t="s">
        <v>443</v>
      </c>
    </row>
    <row r="171" spans="1:12" x14ac:dyDescent="0.25">
      <c r="A171" s="81">
        <v>168</v>
      </c>
      <c r="B171" s="84">
        <v>17</v>
      </c>
      <c r="C171" s="17" t="s">
        <v>298</v>
      </c>
      <c r="D171" s="17" t="s">
        <v>299</v>
      </c>
      <c r="E171" s="19">
        <v>0</v>
      </c>
      <c r="F171" s="19">
        <v>4518420</v>
      </c>
      <c r="G171" s="19">
        <v>3859701.82</v>
      </c>
      <c r="H171" s="20">
        <v>85.42</v>
      </c>
      <c r="I171" s="19">
        <v>658718.18000000005</v>
      </c>
      <c r="J171" s="36">
        <v>658718.18000000005</v>
      </c>
      <c r="K171" s="2" t="s">
        <v>444</v>
      </c>
      <c r="L171" s="2" t="s">
        <v>445</v>
      </c>
    </row>
    <row r="172" spans="1:12" x14ac:dyDescent="0.25">
      <c r="A172" s="81">
        <v>169</v>
      </c>
      <c r="B172" s="84">
        <v>17</v>
      </c>
      <c r="C172" s="17" t="s">
        <v>300</v>
      </c>
      <c r="D172" s="17" t="s">
        <v>301</v>
      </c>
      <c r="E172" s="19">
        <v>0</v>
      </c>
      <c r="F172" s="19">
        <v>1854020</v>
      </c>
      <c r="G172" s="19">
        <v>0</v>
      </c>
      <c r="H172" s="20">
        <v>0</v>
      </c>
      <c r="I172" s="19">
        <v>1854020</v>
      </c>
      <c r="J172" s="36">
        <v>1854020</v>
      </c>
      <c r="K172" s="2" t="s">
        <v>446</v>
      </c>
      <c r="L172" s="2" t="s">
        <v>447</v>
      </c>
    </row>
    <row r="173" spans="1:12" x14ac:dyDescent="0.25">
      <c r="A173" s="81">
        <v>170</v>
      </c>
      <c r="B173" s="84">
        <v>17</v>
      </c>
      <c r="C173" s="17" t="s">
        <v>302</v>
      </c>
      <c r="D173" s="17" t="s">
        <v>303</v>
      </c>
      <c r="E173" s="19">
        <v>0</v>
      </c>
      <c r="F173" s="19">
        <v>393444</v>
      </c>
      <c r="G173" s="19">
        <v>393443.69</v>
      </c>
      <c r="H173" s="20">
        <v>99.99</v>
      </c>
      <c r="I173" s="19">
        <v>0.31</v>
      </c>
      <c r="J173" s="35"/>
      <c r="K173" s="18"/>
      <c r="L173" s="18"/>
    </row>
    <row r="174" spans="1:12" x14ac:dyDescent="0.25">
      <c r="A174" s="81">
        <v>171</v>
      </c>
      <c r="B174" s="84">
        <v>17</v>
      </c>
      <c r="C174" s="17" t="s">
        <v>304</v>
      </c>
      <c r="D174" s="17" t="s">
        <v>611</v>
      </c>
      <c r="E174" s="19">
        <v>0</v>
      </c>
      <c r="F174" s="19">
        <v>1815000</v>
      </c>
      <c r="G174" s="19">
        <v>0</v>
      </c>
      <c r="H174" s="20">
        <v>0</v>
      </c>
      <c r="I174" s="19">
        <v>1815000</v>
      </c>
      <c r="J174" s="36">
        <v>1815000</v>
      </c>
      <c r="K174" s="2" t="s">
        <v>448</v>
      </c>
      <c r="L174" s="2" t="s">
        <v>449</v>
      </c>
    </row>
    <row r="175" spans="1:12" x14ac:dyDescent="0.25">
      <c r="A175" s="81">
        <v>172</v>
      </c>
      <c r="B175" s="84">
        <v>17</v>
      </c>
      <c r="C175" s="17" t="s">
        <v>305</v>
      </c>
      <c r="D175" s="17" t="s">
        <v>306</v>
      </c>
      <c r="E175" s="19">
        <v>0</v>
      </c>
      <c r="F175" s="19">
        <v>970000</v>
      </c>
      <c r="G175" s="19">
        <v>0</v>
      </c>
      <c r="H175" s="20">
        <v>0</v>
      </c>
      <c r="I175" s="19">
        <v>970000</v>
      </c>
      <c r="J175" s="36">
        <v>970000</v>
      </c>
      <c r="K175" s="2"/>
      <c r="L175" s="2" t="s">
        <v>450</v>
      </c>
    </row>
    <row r="176" spans="1:12" x14ac:dyDescent="0.25">
      <c r="A176" s="81">
        <v>173</v>
      </c>
      <c r="B176" s="84">
        <v>17</v>
      </c>
      <c r="C176" s="17" t="s">
        <v>307</v>
      </c>
      <c r="D176" s="17" t="s">
        <v>308</v>
      </c>
      <c r="E176" s="19">
        <v>0</v>
      </c>
      <c r="F176" s="19">
        <v>50000</v>
      </c>
      <c r="G176" s="19">
        <v>0</v>
      </c>
      <c r="H176" s="20">
        <v>0</v>
      </c>
      <c r="I176" s="19">
        <v>50000</v>
      </c>
      <c r="J176" s="36">
        <v>50000</v>
      </c>
      <c r="K176" s="2"/>
      <c r="L176" s="2" t="s">
        <v>451</v>
      </c>
    </row>
    <row r="177" spans="1:12" x14ac:dyDescent="0.25">
      <c r="A177" s="81">
        <v>174</v>
      </c>
      <c r="B177" s="84">
        <v>17</v>
      </c>
      <c r="C177" s="17" t="s">
        <v>309</v>
      </c>
      <c r="D177" s="17" t="s">
        <v>310</v>
      </c>
      <c r="E177" s="19">
        <v>0</v>
      </c>
      <c r="F177" s="19">
        <v>100000</v>
      </c>
      <c r="G177" s="19">
        <v>0</v>
      </c>
      <c r="H177" s="20">
        <v>0</v>
      </c>
      <c r="I177" s="19">
        <v>100000</v>
      </c>
      <c r="J177" s="36">
        <v>100000</v>
      </c>
      <c r="K177" s="2"/>
      <c r="L177" s="16" t="s">
        <v>452</v>
      </c>
    </row>
    <row r="178" spans="1:12" x14ac:dyDescent="0.25">
      <c r="A178" s="81">
        <v>175</v>
      </c>
      <c r="B178" s="84">
        <v>17</v>
      </c>
      <c r="C178" s="17" t="s">
        <v>311</v>
      </c>
      <c r="D178" s="17" t="s">
        <v>312</v>
      </c>
      <c r="E178" s="19">
        <v>0</v>
      </c>
      <c r="F178" s="19">
        <v>100000</v>
      </c>
      <c r="G178" s="19">
        <v>0</v>
      </c>
      <c r="H178" s="20">
        <v>0</v>
      </c>
      <c r="I178" s="19">
        <v>100000</v>
      </c>
      <c r="J178" s="36">
        <v>100000</v>
      </c>
      <c r="K178" s="2"/>
      <c r="L178" s="16" t="s">
        <v>452</v>
      </c>
    </row>
    <row r="179" spans="1:12" x14ac:dyDescent="0.25">
      <c r="A179" s="81">
        <v>176</v>
      </c>
      <c r="B179" s="84">
        <v>17</v>
      </c>
      <c r="C179" s="17" t="s">
        <v>313</v>
      </c>
      <c r="D179" s="17" t="s">
        <v>314</v>
      </c>
      <c r="E179" s="19">
        <v>0</v>
      </c>
      <c r="F179" s="19">
        <v>37350</v>
      </c>
      <c r="G179" s="19">
        <v>0</v>
      </c>
      <c r="H179" s="20">
        <v>0</v>
      </c>
      <c r="I179" s="19">
        <v>37350</v>
      </c>
      <c r="J179" s="36">
        <v>37350</v>
      </c>
      <c r="K179" s="2"/>
      <c r="L179" s="14" t="s">
        <v>453</v>
      </c>
    </row>
    <row r="180" spans="1:12" x14ac:dyDescent="0.25">
      <c r="A180" s="81">
        <v>177</v>
      </c>
      <c r="B180" s="84">
        <v>17</v>
      </c>
      <c r="C180" s="17" t="s">
        <v>315</v>
      </c>
      <c r="D180" s="17" t="s">
        <v>297</v>
      </c>
      <c r="E180" s="19">
        <v>0</v>
      </c>
      <c r="F180" s="19">
        <v>143385</v>
      </c>
      <c r="G180" s="19">
        <v>143385</v>
      </c>
      <c r="H180" s="20">
        <v>100</v>
      </c>
      <c r="I180" s="19">
        <v>0</v>
      </c>
      <c r="J180" s="35"/>
      <c r="K180" s="18"/>
      <c r="L180" s="18"/>
    </row>
    <row r="181" spans="1:12" x14ac:dyDescent="0.25">
      <c r="A181" s="81">
        <v>178</v>
      </c>
      <c r="B181" s="84">
        <v>17</v>
      </c>
      <c r="C181" s="17" t="s">
        <v>316</v>
      </c>
      <c r="D181" s="17" t="s">
        <v>317</v>
      </c>
      <c r="E181" s="19">
        <v>0</v>
      </c>
      <c r="F181" s="19">
        <v>18116</v>
      </c>
      <c r="G181" s="19">
        <v>11313.5</v>
      </c>
      <c r="H181" s="20">
        <v>62.45</v>
      </c>
      <c r="I181" s="19">
        <v>6802.5</v>
      </c>
      <c r="J181" s="36">
        <v>6802</v>
      </c>
      <c r="K181" s="2"/>
      <c r="L181" s="11" t="s">
        <v>454</v>
      </c>
    </row>
    <row r="182" spans="1:12" x14ac:dyDescent="0.25">
      <c r="A182" s="81">
        <v>179</v>
      </c>
      <c r="B182" s="84">
        <v>17</v>
      </c>
      <c r="C182" s="17" t="s">
        <v>318</v>
      </c>
      <c r="D182" s="17" t="s">
        <v>319</v>
      </c>
      <c r="E182" s="19">
        <v>0</v>
      </c>
      <c r="F182" s="19">
        <v>5000000</v>
      </c>
      <c r="G182" s="19">
        <v>0</v>
      </c>
      <c r="H182" s="20">
        <v>0</v>
      </c>
      <c r="I182" s="19">
        <v>5000000</v>
      </c>
      <c r="J182" s="36">
        <v>5000000</v>
      </c>
      <c r="K182" s="2" t="s">
        <v>455</v>
      </c>
      <c r="L182" s="2" t="s">
        <v>456</v>
      </c>
    </row>
    <row r="183" spans="1:12" x14ac:dyDescent="0.25">
      <c r="A183" s="81">
        <v>180</v>
      </c>
      <c r="B183" s="84">
        <v>17</v>
      </c>
      <c r="C183" s="17" t="s">
        <v>320</v>
      </c>
      <c r="D183" s="17" t="s">
        <v>321</v>
      </c>
      <c r="E183" s="19">
        <v>0</v>
      </c>
      <c r="F183" s="19">
        <v>334720</v>
      </c>
      <c r="G183" s="19">
        <v>322164</v>
      </c>
      <c r="H183" s="20">
        <v>96.24</v>
      </c>
      <c r="I183" s="19">
        <v>12556</v>
      </c>
      <c r="J183" s="36">
        <v>12556</v>
      </c>
      <c r="K183" s="2"/>
      <c r="L183" s="11" t="s">
        <v>454</v>
      </c>
    </row>
    <row r="184" spans="1:12" x14ac:dyDescent="0.25">
      <c r="A184" s="81">
        <v>181</v>
      </c>
      <c r="B184" s="84">
        <v>17</v>
      </c>
      <c r="C184" s="17" t="s">
        <v>322</v>
      </c>
      <c r="D184" s="17" t="s">
        <v>323</v>
      </c>
      <c r="E184" s="19">
        <v>0</v>
      </c>
      <c r="F184" s="19">
        <v>400000</v>
      </c>
      <c r="G184" s="19">
        <v>0</v>
      </c>
      <c r="H184" s="20">
        <v>0</v>
      </c>
      <c r="I184" s="19">
        <v>400000</v>
      </c>
      <c r="J184" s="36">
        <v>400000</v>
      </c>
      <c r="K184" s="2" t="s">
        <v>457</v>
      </c>
      <c r="L184" s="2" t="s">
        <v>366</v>
      </c>
    </row>
    <row r="185" spans="1:12" x14ac:dyDescent="0.25">
      <c r="A185" s="81">
        <v>182</v>
      </c>
      <c r="B185" s="84">
        <v>17</v>
      </c>
      <c r="C185" s="17" t="s">
        <v>324</v>
      </c>
      <c r="D185" s="17" t="s">
        <v>325</v>
      </c>
      <c r="E185" s="19">
        <v>0</v>
      </c>
      <c r="F185" s="19">
        <v>22000</v>
      </c>
      <c r="G185" s="19">
        <v>4100</v>
      </c>
      <c r="H185" s="20">
        <v>18.63</v>
      </c>
      <c r="I185" s="19">
        <v>17900</v>
      </c>
      <c r="J185" s="36">
        <v>17900</v>
      </c>
      <c r="K185" s="13" t="s">
        <v>408</v>
      </c>
      <c r="L185" s="14" t="s">
        <v>458</v>
      </c>
    </row>
    <row r="186" spans="1:12" x14ac:dyDescent="0.25">
      <c r="A186" s="81">
        <v>183</v>
      </c>
      <c r="B186" s="84">
        <v>17</v>
      </c>
      <c r="C186" s="17" t="s">
        <v>326</v>
      </c>
      <c r="D186" s="17" t="s">
        <v>327</v>
      </c>
      <c r="E186" s="19">
        <v>0</v>
      </c>
      <c r="F186" s="19">
        <v>74912</v>
      </c>
      <c r="G186" s="19">
        <v>7500</v>
      </c>
      <c r="H186" s="20">
        <v>10.01</v>
      </c>
      <c r="I186" s="19">
        <v>67412</v>
      </c>
      <c r="J186" s="36">
        <v>67412</v>
      </c>
      <c r="K186" s="2" t="s">
        <v>408</v>
      </c>
      <c r="L186" s="14" t="s">
        <v>459</v>
      </c>
    </row>
    <row r="187" spans="1:12" x14ac:dyDescent="0.25">
      <c r="A187" s="81">
        <v>184</v>
      </c>
      <c r="B187" s="84">
        <v>17</v>
      </c>
      <c r="C187" s="17" t="s">
        <v>23</v>
      </c>
      <c r="D187" s="17" t="s">
        <v>24</v>
      </c>
      <c r="E187" s="19">
        <v>0</v>
      </c>
      <c r="F187" s="19">
        <v>190000</v>
      </c>
      <c r="G187" s="19">
        <v>152460</v>
      </c>
      <c r="H187" s="20">
        <v>80.239999999999995</v>
      </c>
      <c r="I187" s="19">
        <v>37540</v>
      </c>
      <c r="J187" s="35"/>
      <c r="K187" s="18"/>
      <c r="L187" s="18"/>
    </row>
    <row r="188" spans="1:12" x14ac:dyDescent="0.25">
      <c r="A188" s="81">
        <v>185</v>
      </c>
      <c r="B188" s="84">
        <v>17</v>
      </c>
      <c r="C188" s="17" t="s">
        <v>328</v>
      </c>
      <c r="D188" s="17" t="s">
        <v>329</v>
      </c>
      <c r="E188" s="19">
        <v>0</v>
      </c>
      <c r="F188" s="19">
        <v>75000</v>
      </c>
      <c r="G188" s="19">
        <v>71874</v>
      </c>
      <c r="H188" s="20">
        <v>95.83</v>
      </c>
      <c r="I188" s="19">
        <v>3126</v>
      </c>
      <c r="J188" s="35"/>
      <c r="K188" s="18"/>
      <c r="L188" s="18"/>
    </row>
    <row r="189" spans="1:12" s="29" customFormat="1" x14ac:dyDescent="0.25">
      <c r="A189" s="81">
        <v>186</v>
      </c>
      <c r="B189" s="85">
        <v>17</v>
      </c>
      <c r="C189" s="21" t="s">
        <v>25</v>
      </c>
      <c r="D189" s="21"/>
      <c r="E189" s="27">
        <v>0</v>
      </c>
      <c r="F189" s="27">
        <v>16255232</v>
      </c>
      <c r="G189" s="27">
        <v>5015552.01</v>
      </c>
      <c r="H189" s="28">
        <v>30.85</v>
      </c>
      <c r="I189" s="27">
        <v>11239679.99</v>
      </c>
      <c r="J189" s="53">
        <f>SUM(J168:J188)</f>
        <v>11198568.18</v>
      </c>
      <c r="K189" s="27"/>
      <c r="L189" s="27"/>
    </row>
    <row r="190" spans="1:12" s="34" customFormat="1" x14ac:dyDescent="0.25">
      <c r="A190" s="81">
        <v>187</v>
      </c>
      <c r="B190" s="86"/>
      <c r="C190" s="33"/>
      <c r="D190" s="33"/>
      <c r="E190" s="30"/>
      <c r="F190" s="30"/>
      <c r="G190" s="30"/>
      <c r="H190" s="31"/>
      <c r="I190" s="30"/>
      <c r="J190" s="35"/>
      <c r="K190" s="32"/>
      <c r="L190" s="32"/>
    </row>
    <row r="191" spans="1:12" x14ac:dyDescent="0.25">
      <c r="A191" s="81">
        <v>188</v>
      </c>
      <c r="B191" s="87"/>
      <c r="C191" s="91" t="s">
        <v>599</v>
      </c>
      <c r="D191" s="22"/>
      <c r="E191" s="23">
        <v>59944000</v>
      </c>
      <c r="F191" s="23">
        <v>218649997.88</v>
      </c>
      <c r="G191" s="23">
        <v>105259017.20999999</v>
      </c>
      <c r="H191" s="24">
        <v>48.14</v>
      </c>
      <c r="I191" s="23">
        <v>113390980.67</v>
      </c>
      <c r="J191" s="23">
        <f>SUM(J22+J30+J39+J43+J61+J114+J138+J143+J146+J151+J160+J165+J167+J189)</f>
        <v>99843126.430000007</v>
      </c>
      <c r="K191" s="22"/>
      <c r="L191" s="22"/>
    </row>
    <row r="192" spans="1:12" x14ac:dyDescent="0.25">
      <c r="B192" s="88"/>
      <c r="C192" s="3"/>
      <c r="D192" s="3"/>
      <c r="E192" s="4"/>
      <c r="F192" s="4"/>
      <c r="G192" s="4"/>
      <c r="H192" s="3"/>
      <c r="I192" s="4"/>
      <c r="J192" s="49">
        <f>'PŘ provoz'!G81</f>
        <v>13142256.859999999</v>
      </c>
    </row>
    <row r="193" spans="2:10" x14ac:dyDescent="0.25">
      <c r="B193" s="89"/>
      <c r="C193" s="5"/>
      <c r="D193" s="5"/>
      <c r="E193" s="6"/>
      <c r="F193" s="6"/>
      <c r="G193" s="6"/>
      <c r="H193" s="5"/>
      <c r="I193" s="6"/>
      <c r="J193" s="50">
        <f>SUM(J191:J192)</f>
        <v>112985383.29000001</v>
      </c>
    </row>
  </sheetData>
  <pageMargins left="0.39305600000000002" right="0.39444400000000002" top="0.39305600000000002" bottom="0.59166700000000005" header="0.39305600000000002" footer="0.59166700000000005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52" workbookViewId="0">
      <selection activeCell="G81" sqref="G81"/>
    </sheetView>
  </sheetViews>
  <sheetFormatPr defaultRowHeight="14.1" customHeight="1" x14ac:dyDescent="0.2"/>
  <cols>
    <col min="1" max="1" width="3.28515625" style="127" bestFit="1" customWidth="1"/>
    <col min="2" max="2" width="3.42578125" style="110" customWidth="1"/>
    <col min="3" max="3" width="14.85546875" style="110" customWidth="1"/>
    <col min="4" max="4" width="4.85546875" style="110" customWidth="1"/>
    <col min="5" max="5" width="5.85546875" style="110" customWidth="1"/>
    <col min="6" max="6" width="44.42578125" style="111" customWidth="1"/>
    <col min="7" max="7" width="12.7109375" style="126" customWidth="1"/>
    <col min="8" max="16384" width="9.140625" style="112"/>
  </cols>
  <sheetData>
    <row r="1" spans="1:7" s="117" customFormat="1" ht="14.1" customHeight="1" x14ac:dyDescent="0.2">
      <c r="A1" s="127"/>
      <c r="B1" s="70" t="s">
        <v>629</v>
      </c>
      <c r="C1" s="64"/>
      <c r="D1" s="64"/>
      <c r="E1" s="64"/>
      <c r="F1" s="104"/>
      <c r="G1" s="123"/>
    </row>
    <row r="3" spans="1:7" s="109" customFormat="1" ht="14.1" customHeight="1" x14ac:dyDescent="0.2">
      <c r="A3" s="127" t="s">
        <v>628</v>
      </c>
      <c r="B3" s="102" t="s">
        <v>0</v>
      </c>
      <c r="C3" s="103" t="s">
        <v>1</v>
      </c>
      <c r="D3" s="102" t="s">
        <v>616</v>
      </c>
      <c r="E3" s="102" t="s">
        <v>617</v>
      </c>
      <c r="F3" s="102" t="s">
        <v>463</v>
      </c>
      <c r="G3" s="124" t="s">
        <v>462</v>
      </c>
    </row>
    <row r="4" spans="1:7" ht="14.1" customHeight="1" x14ac:dyDescent="0.2">
      <c r="A4" s="127">
        <v>1</v>
      </c>
      <c r="B4" s="43">
        <v>2</v>
      </c>
      <c r="C4" s="71">
        <v>2000000000000</v>
      </c>
      <c r="D4" s="43">
        <v>3113</v>
      </c>
      <c r="E4" s="43">
        <v>5194</v>
      </c>
      <c r="F4" s="2" t="s">
        <v>510</v>
      </c>
      <c r="G4" s="125">
        <v>360000</v>
      </c>
    </row>
    <row r="5" spans="1:7" ht="14.1" customHeight="1" x14ac:dyDescent="0.2">
      <c r="A5" s="127">
        <v>2</v>
      </c>
      <c r="B5" s="118">
        <v>2</v>
      </c>
      <c r="C5" s="119" t="s">
        <v>9</v>
      </c>
      <c r="D5" s="120"/>
      <c r="E5" s="120"/>
      <c r="F5" s="121"/>
      <c r="G5" s="122">
        <f>SUM(G4:G4)</f>
        <v>360000</v>
      </c>
    </row>
    <row r="6" spans="1:7" ht="14.1" customHeight="1" x14ac:dyDescent="0.2">
      <c r="A6" s="127">
        <v>3</v>
      </c>
      <c r="B6" s="43">
        <v>3</v>
      </c>
      <c r="C6" s="71">
        <v>2000000000000</v>
      </c>
      <c r="D6" s="44">
        <v>3319</v>
      </c>
      <c r="E6" s="44">
        <v>5169</v>
      </c>
      <c r="F6" s="2" t="s">
        <v>513</v>
      </c>
      <c r="G6" s="125">
        <v>20000</v>
      </c>
    </row>
    <row r="7" spans="1:7" ht="14.1" customHeight="1" x14ac:dyDescent="0.2">
      <c r="A7" s="127">
        <v>4</v>
      </c>
      <c r="B7" s="43">
        <v>3</v>
      </c>
      <c r="C7" s="71">
        <v>2000000000000</v>
      </c>
      <c r="D7" s="44">
        <v>3322</v>
      </c>
      <c r="E7" s="44">
        <v>5171</v>
      </c>
      <c r="F7" s="2" t="s">
        <v>517</v>
      </c>
      <c r="G7" s="125">
        <v>10500</v>
      </c>
    </row>
    <row r="8" spans="1:7" ht="14.1" customHeight="1" x14ac:dyDescent="0.2">
      <c r="A8" s="127">
        <v>5</v>
      </c>
      <c r="B8" s="43">
        <v>3</v>
      </c>
      <c r="C8" s="71">
        <v>2000000000000</v>
      </c>
      <c r="D8" s="44">
        <v>3322</v>
      </c>
      <c r="E8" s="44">
        <v>5171</v>
      </c>
      <c r="F8" s="2" t="s">
        <v>520</v>
      </c>
      <c r="G8" s="125">
        <v>57489</v>
      </c>
    </row>
    <row r="9" spans="1:7" ht="14.1" customHeight="1" x14ac:dyDescent="0.2">
      <c r="A9" s="127">
        <v>6</v>
      </c>
      <c r="B9" s="43">
        <v>3</v>
      </c>
      <c r="C9" s="71">
        <v>2000000000000</v>
      </c>
      <c r="D9" s="44">
        <v>3326</v>
      </c>
      <c r="E9" s="44">
        <v>5171</v>
      </c>
      <c r="F9" s="2" t="s">
        <v>523</v>
      </c>
      <c r="G9" s="125">
        <v>81674</v>
      </c>
    </row>
    <row r="10" spans="1:7" ht="14.1" customHeight="1" x14ac:dyDescent="0.2">
      <c r="A10" s="127">
        <v>7</v>
      </c>
      <c r="B10" s="43">
        <v>3</v>
      </c>
      <c r="C10" s="71">
        <v>2000000000000</v>
      </c>
      <c r="D10" s="44">
        <v>3326</v>
      </c>
      <c r="E10" s="44">
        <v>5171</v>
      </c>
      <c r="F10" s="2" t="s">
        <v>526</v>
      </c>
      <c r="G10" s="125">
        <v>30500</v>
      </c>
    </row>
    <row r="11" spans="1:7" ht="14.1" customHeight="1" x14ac:dyDescent="0.2">
      <c r="A11" s="127">
        <v>8</v>
      </c>
      <c r="B11" s="118">
        <v>3</v>
      </c>
      <c r="C11" s="119" t="s">
        <v>12</v>
      </c>
      <c r="D11" s="120"/>
      <c r="E11" s="120"/>
      <c r="F11" s="121"/>
      <c r="G11" s="122">
        <f>SUM(G6:G10)</f>
        <v>200163</v>
      </c>
    </row>
    <row r="12" spans="1:7" ht="14.1" customHeight="1" x14ac:dyDescent="0.2">
      <c r="A12" s="127">
        <v>9</v>
      </c>
      <c r="B12" s="43">
        <v>4</v>
      </c>
      <c r="C12" s="71">
        <v>2000000000000</v>
      </c>
      <c r="D12" s="44">
        <v>3392</v>
      </c>
      <c r="E12" s="44">
        <v>5169</v>
      </c>
      <c r="F12" s="2" t="s">
        <v>534</v>
      </c>
      <c r="G12" s="125">
        <v>10128</v>
      </c>
    </row>
    <row r="13" spans="1:7" ht="14.1" customHeight="1" x14ac:dyDescent="0.2">
      <c r="A13" s="127">
        <v>10</v>
      </c>
      <c r="B13" s="43">
        <v>4</v>
      </c>
      <c r="C13" s="71">
        <v>2000000000000</v>
      </c>
      <c r="D13" s="44">
        <v>3399</v>
      </c>
      <c r="E13" s="44">
        <v>5194</v>
      </c>
      <c r="F13" s="2" t="s">
        <v>528</v>
      </c>
      <c r="G13" s="125">
        <v>25000</v>
      </c>
    </row>
    <row r="14" spans="1:7" ht="14.1" customHeight="1" x14ac:dyDescent="0.2">
      <c r="A14" s="127">
        <v>11</v>
      </c>
      <c r="B14" s="43">
        <v>4</v>
      </c>
      <c r="C14" s="71">
        <v>2000000000000</v>
      </c>
      <c r="D14" s="44">
        <v>3399</v>
      </c>
      <c r="E14" s="44">
        <v>5194</v>
      </c>
      <c r="F14" s="2" t="s">
        <v>531</v>
      </c>
      <c r="G14" s="125">
        <v>18000</v>
      </c>
    </row>
    <row r="15" spans="1:7" ht="14.1" customHeight="1" x14ac:dyDescent="0.2">
      <c r="A15" s="127">
        <v>12</v>
      </c>
      <c r="B15" s="43">
        <v>4</v>
      </c>
      <c r="C15" s="71">
        <v>2000000000000</v>
      </c>
      <c r="D15" s="44">
        <v>3399</v>
      </c>
      <c r="E15" s="44">
        <v>5194</v>
      </c>
      <c r="F15" s="2" t="s">
        <v>537</v>
      </c>
      <c r="G15" s="125">
        <v>64500</v>
      </c>
    </row>
    <row r="16" spans="1:7" ht="14.1" customHeight="1" x14ac:dyDescent="0.2">
      <c r="A16" s="127">
        <v>13</v>
      </c>
      <c r="B16" s="43">
        <v>4</v>
      </c>
      <c r="C16" s="71">
        <v>2000000000000</v>
      </c>
      <c r="D16" s="44">
        <v>3399</v>
      </c>
      <c r="E16" s="44">
        <v>5494</v>
      </c>
      <c r="F16" s="2" t="s">
        <v>540</v>
      </c>
      <c r="G16" s="125">
        <v>30000</v>
      </c>
    </row>
    <row r="17" spans="1:7" ht="14.1" customHeight="1" x14ac:dyDescent="0.2">
      <c r="A17" s="127">
        <v>14</v>
      </c>
      <c r="B17" s="118">
        <v>4</v>
      </c>
      <c r="C17" s="119" t="s">
        <v>598</v>
      </c>
      <c r="D17" s="120"/>
      <c r="E17" s="120"/>
      <c r="F17" s="121"/>
      <c r="G17" s="122">
        <f>SUM(G12:G16)</f>
        <v>147628</v>
      </c>
    </row>
    <row r="18" spans="1:7" ht="14.1" customHeight="1" x14ac:dyDescent="0.2">
      <c r="A18" s="127">
        <v>15</v>
      </c>
      <c r="B18" s="43">
        <v>5</v>
      </c>
      <c r="C18" s="71">
        <v>2000000000000</v>
      </c>
      <c r="D18" s="44">
        <v>3412</v>
      </c>
      <c r="E18" s="44">
        <v>5171</v>
      </c>
      <c r="F18" s="2" t="s">
        <v>543</v>
      </c>
      <c r="G18" s="125">
        <v>12500</v>
      </c>
    </row>
    <row r="19" spans="1:7" ht="14.1" customHeight="1" x14ac:dyDescent="0.2">
      <c r="A19" s="127">
        <v>16</v>
      </c>
      <c r="B19" s="118">
        <v>5</v>
      </c>
      <c r="C19" s="119" t="s">
        <v>81</v>
      </c>
      <c r="D19" s="120"/>
      <c r="E19" s="120"/>
      <c r="F19" s="121"/>
      <c r="G19" s="122">
        <f>SUM(G18)</f>
        <v>12500</v>
      </c>
    </row>
    <row r="20" spans="1:7" ht="14.1" customHeight="1" x14ac:dyDescent="0.2">
      <c r="A20" s="127">
        <v>17</v>
      </c>
      <c r="B20" s="43">
        <v>6</v>
      </c>
      <c r="C20" s="71">
        <v>2000000000380</v>
      </c>
      <c r="D20" s="44">
        <v>4357</v>
      </c>
      <c r="E20" s="44">
        <v>5171</v>
      </c>
      <c r="F20" s="2" t="s">
        <v>633</v>
      </c>
      <c r="G20" s="125">
        <v>29542</v>
      </c>
    </row>
    <row r="21" spans="1:7" ht="14.1" customHeight="1" x14ac:dyDescent="0.2">
      <c r="A21" s="127">
        <v>18</v>
      </c>
      <c r="B21" s="43">
        <v>6</v>
      </c>
      <c r="C21" s="71">
        <v>2500000000000</v>
      </c>
      <c r="D21" s="44">
        <v>4339</v>
      </c>
      <c r="E21" s="44">
        <v>5169</v>
      </c>
      <c r="F21" s="2" t="s">
        <v>505</v>
      </c>
      <c r="G21" s="125">
        <v>2673700.65</v>
      </c>
    </row>
    <row r="22" spans="1:7" ht="14.1" customHeight="1" x14ac:dyDescent="0.2">
      <c r="A22" s="127">
        <v>19</v>
      </c>
      <c r="B22" s="118">
        <v>6</v>
      </c>
      <c r="C22" s="119" t="s">
        <v>87</v>
      </c>
      <c r="D22" s="120"/>
      <c r="E22" s="120"/>
      <c r="F22" s="121"/>
      <c r="G22" s="122">
        <f>SUM(G20:G21)</f>
        <v>2703242.65</v>
      </c>
    </row>
    <row r="23" spans="1:7" ht="14.1" customHeight="1" x14ac:dyDescent="0.2">
      <c r="A23" s="127">
        <v>20</v>
      </c>
      <c r="B23" s="43">
        <v>7</v>
      </c>
      <c r="C23" s="71">
        <v>3000000000000</v>
      </c>
      <c r="D23" s="44">
        <v>3613</v>
      </c>
      <c r="E23" s="44">
        <v>5169</v>
      </c>
      <c r="F23" s="2" t="s">
        <v>497</v>
      </c>
      <c r="G23" s="125">
        <v>16000</v>
      </c>
    </row>
    <row r="24" spans="1:7" ht="14.1" customHeight="1" x14ac:dyDescent="0.2">
      <c r="A24" s="127">
        <v>21</v>
      </c>
      <c r="B24" s="43">
        <v>7</v>
      </c>
      <c r="C24" s="71">
        <v>3000000000000</v>
      </c>
      <c r="D24" s="44">
        <v>3613</v>
      </c>
      <c r="E24" s="44">
        <v>5169</v>
      </c>
      <c r="F24" s="2" t="s">
        <v>634</v>
      </c>
      <c r="G24" s="125">
        <v>59290</v>
      </c>
    </row>
    <row r="25" spans="1:7" ht="14.1" customHeight="1" x14ac:dyDescent="0.2">
      <c r="A25" s="127">
        <v>22</v>
      </c>
      <c r="B25" s="43">
        <v>7</v>
      </c>
      <c r="C25" s="71">
        <v>3000000001145</v>
      </c>
      <c r="D25" s="44">
        <v>3613</v>
      </c>
      <c r="E25" s="44">
        <v>5171</v>
      </c>
      <c r="F25" s="2" t="s">
        <v>635</v>
      </c>
      <c r="G25" s="125">
        <v>59774</v>
      </c>
    </row>
    <row r="26" spans="1:7" ht="14.1" customHeight="1" x14ac:dyDescent="0.2">
      <c r="A26" s="127">
        <v>23</v>
      </c>
      <c r="B26" s="43">
        <v>7</v>
      </c>
      <c r="C26" s="71">
        <v>3000000001145</v>
      </c>
      <c r="D26" s="44">
        <v>3613</v>
      </c>
      <c r="E26" s="44">
        <v>5171</v>
      </c>
      <c r="F26" s="2" t="s">
        <v>493</v>
      </c>
      <c r="G26" s="125">
        <v>29803</v>
      </c>
    </row>
    <row r="27" spans="1:7" ht="14.1" customHeight="1" x14ac:dyDescent="0.2">
      <c r="A27" s="127">
        <v>24</v>
      </c>
      <c r="B27" s="43">
        <v>7</v>
      </c>
      <c r="C27" s="71">
        <v>3000000000036</v>
      </c>
      <c r="D27" s="43">
        <v>3639</v>
      </c>
      <c r="E27" s="43">
        <v>6130</v>
      </c>
      <c r="F27" s="2" t="s">
        <v>624</v>
      </c>
      <c r="G27" s="125">
        <v>214960</v>
      </c>
    </row>
    <row r="28" spans="1:7" ht="14.1" customHeight="1" x14ac:dyDescent="0.2">
      <c r="A28" s="127">
        <v>25</v>
      </c>
      <c r="B28" s="43">
        <v>7</v>
      </c>
      <c r="C28" s="71">
        <v>3000000000036</v>
      </c>
      <c r="D28" s="44">
        <v>3639</v>
      </c>
      <c r="E28" s="44">
        <v>5166</v>
      </c>
      <c r="F28" s="2" t="s">
        <v>625</v>
      </c>
      <c r="G28" s="125">
        <v>6500</v>
      </c>
    </row>
    <row r="29" spans="1:7" ht="14.1" customHeight="1" x14ac:dyDescent="0.2">
      <c r="A29" s="127">
        <v>26</v>
      </c>
      <c r="B29" s="43">
        <v>7</v>
      </c>
      <c r="C29" s="71">
        <v>3000000000036</v>
      </c>
      <c r="D29" s="44">
        <v>3639</v>
      </c>
      <c r="E29" s="44">
        <v>5169</v>
      </c>
      <c r="F29" s="2" t="s">
        <v>626</v>
      </c>
      <c r="G29" s="125">
        <v>20000</v>
      </c>
    </row>
    <row r="30" spans="1:7" ht="14.1" customHeight="1" x14ac:dyDescent="0.2">
      <c r="A30" s="127">
        <v>27</v>
      </c>
      <c r="B30" s="118">
        <v>7</v>
      </c>
      <c r="C30" s="119" t="s">
        <v>15</v>
      </c>
      <c r="D30" s="120"/>
      <c r="E30" s="120"/>
      <c r="F30" s="121"/>
      <c r="G30" s="122">
        <f>SUM(G23:G29)</f>
        <v>406327</v>
      </c>
    </row>
    <row r="31" spans="1:7" ht="14.1" customHeight="1" x14ac:dyDescent="0.2">
      <c r="A31" s="127">
        <v>28</v>
      </c>
      <c r="B31" s="43">
        <v>10</v>
      </c>
      <c r="C31" s="71">
        <v>1100000000000</v>
      </c>
      <c r="D31" s="43">
        <v>3635</v>
      </c>
      <c r="E31" s="43">
        <v>5169</v>
      </c>
      <c r="F31" s="2" t="s">
        <v>552</v>
      </c>
      <c r="G31" s="125">
        <v>160000</v>
      </c>
    </row>
    <row r="32" spans="1:7" ht="14.1" customHeight="1" x14ac:dyDescent="0.2">
      <c r="A32" s="127">
        <v>29</v>
      </c>
      <c r="B32" s="43">
        <v>10</v>
      </c>
      <c r="C32" s="71">
        <v>1100000000000</v>
      </c>
      <c r="D32" s="44">
        <v>3635</v>
      </c>
      <c r="E32" s="44">
        <v>5169</v>
      </c>
      <c r="F32" s="2" t="s">
        <v>554</v>
      </c>
      <c r="G32" s="125">
        <v>150000</v>
      </c>
    </row>
    <row r="33" spans="1:7" ht="14.1" customHeight="1" x14ac:dyDescent="0.2">
      <c r="A33" s="127">
        <v>30</v>
      </c>
      <c r="B33" s="43">
        <v>10</v>
      </c>
      <c r="C33" s="71">
        <v>1100000000000</v>
      </c>
      <c r="D33" s="44">
        <v>3635</v>
      </c>
      <c r="E33" s="44">
        <v>5169</v>
      </c>
      <c r="F33" s="2" t="s">
        <v>556</v>
      </c>
      <c r="G33" s="125">
        <v>160000</v>
      </c>
    </row>
    <row r="34" spans="1:7" ht="14.1" customHeight="1" x14ac:dyDescent="0.2">
      <c r="A34" s="127">
        <v>31</v>
      </c>
      <c r="B34" s="43">
        <v>10</v>
      </c>
      <c r="C34" s="71">
        <v>1100000000000</v>
      </c>
      <c r="D34" s="44">
        <v>3635</v>
      </c>
      <c r="E34" s="44">
        <v>5169</v>
      </c>
      <c r="F34" s="2" t="s">
        <v>565</v>
      </c>
      <c r="G34" s="125">
        <v>150000</v>
      </c>
    </row>
    <row r="35" spans="1:7" ht="14.1" customHeight="1" x14ac:dyDescent="0.2">
      <c r="A35" s="127">
        <v>32</v>
      </c>
      <c r="B35" s="43">
        <v>10</v>
      </c>
      <c r="C35" s="71">
        <v>1100000000000</v>
      </c>
      <c r="D35" s="44">
        <v>3635</v>
      </c>
      <c r="E35" s="44">
        <v>5169</v>
      </c>
      <c r="F35" s="2" t="s">
        <v>567</v>
      </c>
      <c r="G35" s="125">
        <v>200000</v>
      </c>
    </row>
    <row r="36" spans="1:7" ht="14.1" customHeight="1" x14ac:dyDescent="0.2">
      <c r="A36" s="127">
        <v>33</v>
      </c>
      <c r="B36" s="43">
        <v>10</v>
      </c>
      <c r="C36" s="71">
        <v>1100000000000</v>
      </c>
      <c r="D36" s="44">
        <v>3636</v>
      </c>
      <c r="E36" s="44">
        <v>5169</v>
      </c>
      <c r="F36" s="2" t="s">
        <v>627</v>
      </c>
      <c r="G36" s="125">
        <v>83000</v>
      </c>
    </row>
    <row r="37" spans="1:7" ht="14.1" customHeight="1" x14ac:dyDescent="0.2">
      <c r="A37" s="127">
        <v>34</v>
      </c>
      <c r="B37" s="43">
        <v>10</v>
      </c>
      <c r="C37" s="71">
        <v>1100000000000</v>
      </c>
      <c r="D37" s="44">
        <v>3636</v>
      </c>
      <c r="E37" s="44">
        <v>5169</v>
      </c>
      <c r="F37" s="2" t="s">
        <v>636</v>
      </c>
      <c r="G37" s="125">
        <v>50000</v>
      </c>
    </row>
    <row r="38" spans="1:7" ht="14.1" customHeight="1" x14ac:dyDescent="0.2">
      <c r="A38" s="127">
        <v>35</v>
      </c>
      <c r="B38" s="43">
        <v>10</v>
      </c>
      <c r="C38" s="71">
        <v>1100000000000</v>
      </c>
      <c r="D38" s="44">
        <v>3636</v>
      </c>
      <c r="E38" s="44">
        <v>5166</v>
      </c>
      <c r="F38" s="2" t="s">
        <v>637</v>
      </c>
      <c r="G38" s="125">
        <v>87500</v>
      </c>
    </row>
    <row r="39" spans="1:7" ht="14.1" customHeight="1" x14ac:dyDescent="0.2">
      <c r="A39" s="127">
        <v>36</v>
      </c>
      <c r="B39" s="43">
        <v>10</v>
      </c>
      <c r="C39" s="71">
        <v>1100000000000</v>
      </c>
      <c r="D39" s="44">
        <v>3636</v>
      </c>
      <c r="E39" s="44">
        <v>5166</v>
      </c>
      <c r="F39" s="2" t="s">
        <v>569</v>
      </c>
      <c r="G39" s="125">
        <v>150000</v>
      </c>
    </row>
    <row r="40" spans="1:7" ht="14.1" customHeight="1" x14ac:dyDescent="0.2">
      <c r="A40" s="127">
        <v>37</v>
      </c>
      <c r="B40" s="43">
        <v>10</v>
      </c>
      <c r="C40" s="71">
        <v>1100000000052</v>
      </c>
      <c r="D40" s="44">
        <v>3636</v>
      </c>
      <c r="E40" s="44">
        <v>5166</v>
      </c>
      <c r="F40" s="2" t="s">
        <v>571</v>
      </c>
      <c r="G40" s="125">
        <v>134000</v>
      </c>
    </row>
    <row r="41" spans="1:7" ht="14.1" customHeight="1" x14ac:dyDescent="0.2">
      <c r="A41" s="127">
        <v>38</v>
      </c>
      <c r="B41" s="43">
        <v>10</v>
      </c>
      <c r="C41" s="71">
        <v>9200000000000</v>
      </c>
      <c r="D41" s="43">
        <v>3349</v>
      </c>
      <c r="E41" s="43">
        <v>5168</v>
      </c>
      <c r="F41" s="2" t="s">
        <v>480</v>
      </c>
      <c r="G41" s="125">
        <v>10620</v>
      </c>
    </row>
    <row r="42" spans="1:7" ht="14.1" customHeight="1" x14ac:dyDescent="0.2">
      <c r="A42" s="127">
        <v>39</v>
      </c>
      <c r="B42" s="43">
        <v>10</v>
      </c>
      <c r="C42" s="71">
        <v>9200000000000</v>
      </c>
      <c r="D42" s="44">
        <v>3349</v>
      </c>
      <c r="E42" s="44">
        <v>5168</v>
      </c>
      <c r="F42" s="2" t="s">
        <v>483</v>
      </c>
      <c r="G42" s="125">
        <v>10769</v>
      </c>
    </row>
    <row r="43" spans="1:7" ht="14.1" customHeight="1" x14ac:dyDescent="0.2">
      <c r="A43" s="127">
        <v>40</v>
      </c>
      <c r="B43" s="43">
        <v>10</v>
      </c>
      <c r="C43" s="71">
        <v>9100000000052</v>
      </c>
      <c r="D43" s="44">
        <v>6171</v>
      </c>
      <c r="E43" s="44">
        <v>5011</v>
      </c>
      <c r="F43" s="2" t="s">
        <v>614</v>
      </c>
      <c r="G43" s="125">
        <v>19000</v>
      </c>
    </row>
    <row r="44" spans="1:7" ht="14.1" customHeight="1" x14ac:dyDescent="0.2">
      <c r="A44" s="127">
        <v>41</v>
      </c>
      <c r="B44" s="43">
        <v>10</v>
      </c>
      <c r="C44" s="71">
        <v>9100000000052</v>
      </c>
      <c r="D44" s="44">
        <v>6171</v>
      </c>
      <c r="E44" s="44">
        <v>5031</v>
      </c>
      <c r="F44" s="2" t="s">
        <v>573</v>
      </c>
      <c r="G44" s="125">
        <v>4872</v>
      </c>
    </row>
    <row r="45" spans="1:7" ht="14.1" customHeight="1" x14ac:dyDescent="0.2">
      <c r="A45" s="127">
        <v>42</v>
      </c>
      <c r="B45" s="43">
        <v>10</v>
      </c>
      <c r="C45" s="71">
        <v>9100000000052</v>
      </c>
      <c r="D45" s="44">
        <v>6171</v>
      </c>
      <c r="E45" s="44">
        <v>5032</v>
      </c>
      <c r="F45" s="2" t="s">
        <v>574</v>
      </c>
      <c r="G45" s="125">
        <v>1710</v>
      </c>
    </row>
    <row r="46" spans="1:7" ht="14.1" customHeight="1" x14ac:dyDescent="0.2">
      <c r="A46" s="127">
        <v>43</v>
      </c>
      <c r="B46" s="43">
        <v>10</v>
      </c>
      <c r="C46" s="71">
        <v>9100000000052</v>
      </c>
      <c r="D46" s="44">
        <v>6171</v>
      </c>
      <c r="E46" s="44">
        <v>5011</v>
      </c>
      <c r="F46" s="2" t="s">
        <v>614</v>
      </c>
      <c r="G46" s="125">
        <v>300000</v>
      </c>
    </row>
    <row r="47" spans="1:7" ht="14.1" customHeight="1" x14ac:dyDescent="0.2">
      <c r="A47" s="127">
        <v>44</v>
      </c>
      <c r="B47" s="43">
        <v>10</v>
      </c>
      <c r="C47" s="71">
        <v>9100000000052</v>
      </c>
      <c r="D47" s="44">
        <v>6171</v>
      </c>
      <c r="E47" s="44">
        <v>5031</v>
      </c>
      <c r="F47" s="2" t="s">
        <v>573</v>
      </c>
      <c r="G47" s="125">
        <v>74400</v>
      </c>
    </row>
    <row r="48" spans="1:7" ht="14.1" customHeight="1" x14ac:dyDescent="0.2">
      <c r="A48" s="127">
        <v>45</v>
      </c>
      <c r="B48" s="43">
        <v>10</v>
      </c>
      <c r="C48" s="71">
        <v>9100000000052</v>
      </c>
      <c r="D48" s="44">
        <v>6171</v>
      </c>
      <c r="E48" s="44">
        <v>5032</v>
      </c>
      <c r="F48" s="2" t="s">
        <v>574</v>
      </c>
      <c r="G48" s="125">
        <v>27000</v>
      </c>
    </row>
    <row r="49" spans="1:7" ht="14.1" customHeight="1" x14ac:dyDescent="0.2">
      <c r="A49" s="127">
        <v>46</v>
      </c>
      <c r="B49" s="118">
        <v>10</v>
      </c>
      <c r="C49" s="119" t="s">
        <v>18</v>
      </c>
      <c r="D49" s="120"/>
      <c r="E49" s="120"/>
      <c r="F49" s="121"/>
      <c r="G49" s="122">
        <f>SUM(G31:G48)</f>
        <v>1772871</v>
      </c>
    </row>
    <row r="50" spans="1:7" ht="14.1" customHeight="1" x14ac:dyDescent="0.2">
      <c r="A50" s="127">
        <v>47</v>
      </c>
      <c r="B50" s="43">
        <v>12</v>
      </c>
      <c r="C50" s="71">
        <v>5000000000061</v>
      </c>
      <c r="D50" s="44">
        <v>5213</v>
      </c>
      <c r="E50" s="44">
        <v>5903</v>
      </c>
      <c r="F50" s="2" t="s">
        <v>600</v>
      </c>
      <c r="G50" s="125">
        <v>400000</v>
      </c>
    </row>
    <row r="51" spans="1:7" ht="14.1" customHeight="1" x14ac:dyDescent="0.2">
      <c r="A51" s="127">
        <v>48</v>
      </c>
      <c r="B51" s="43">
        <v>12</v>
      </c>
      <c r="C51" s="71">
        <v>5000000000000</v>
      </c>
      <c r="D51" s="43">
        <v>5512</v>
      </c>
      <c r="E51" s="43">
        <v>5171</v>
      </c>
      <c r="F51" s="2" t="s">
        <v>477</v>
      </c>
      <c r="G51" s="125">
        <v>17700</v>
      </c>
    </row>
    <row r="52" spans="1:7" ht="14.1" customHeight="1" x14ac:dyDescent="0.2">
      <c r="A52" s="127">
        <v>49</v>
      </c>
      <c r="B52" s="118">
        <v>12</v>
      </c>
      <c r="C52" s="119" t="s">
        <v>22</v>
      </c>
      <c r="D52" s="120"/>
      <c r="E52" s="120"/>
      <c r="F52" s="121"/>
      <c r="G52" s="122">
        <f>SUM(G50:G51)</f>
        <v>417700</v>
      </c>
    </row>
    <row r="53" spans="1:7" ht="14.1" customHeight="1" x14ac:dyDescent="0.2">
      <c r="A53" s="127">
        <v>50</v>
      </c>
      <c r="B53" s="43">
        <v>14</v>
      </c>
      <c r="C53" s="107" t="s">
        <v>589</v>
      </c>
      <c r="D53" s="44">
        <v>3699</v>
      </c>
      <c r="E53" s="44">
        <v>5901</v>
      </c>
      <c r="F53" s="2" t="s">
        <v>486</v>
      </c>
      <c r="G53" s="125">
        <v>369530</v>
      </c>
    </row>
    <row r="54" spans="1:7" ht="14.1" customHeight="1" x14ac:dyDescent="0.2">
      <c r="A54" s="127">
        <v>51</v>
      </c>
      <c r="B54" s="43">
        <v>14</v>
      </c>
      <c r="C54" s="107" t="s">
        <v>588</v>
      </c>
      <c r="D54" s="44">
        <v>3699</v>
      </c>
      <c r="E54" s="44">
        <v>5901</v>
      </c>
      <c r="F54" s="2" t="s">
        <v>488</v>
      </c>
      <c r="G54" s="125">
        <v>193432</v>
      </c>
    </row>
    <row r="55" spans="1:7" ht="14.1" customHeight="1" x14ac:dyDescent="0.2">
      <c r="A55" s="127">
        <v>52</v>
      </c>
      <c r="B55" s="43">
        <v>14</v>
      </c>
      <c r="C55" s="107" t="s">
        <v>590</v>
      </c>
      <c r="D55" s="44">
        <v>3699</v>
      </c>
      <c r="E55" s="44">
        <v>5901</v>
      </c>
      <c r="F55" s="2" t="s">
        <v>492</v>
      </c>
      <c r="G55" s="125">
        <v>485949</v>
      </c>
    </row>
    <row r="56" spans="1:7" ht="14.1" customHeight="1" x14ac:dyDescent="0.2">
      <c r="A56" s="127">
        <v>53</v>
      </c>
      <c r="B56" s="43">
        <v>14</v>
      </c>
      <c r="C56" s="107" t="s">
        <v>591</v>
      </c>
      <c r="D56" s="44">
        <v>3699</v>
      </c>
      <c r="E56" s="44">
        <v>5901</v>
      </c>
      <c r="F56" s="2" t="s">
        <v>496</v>
      </c>
      <c r="G56" s="125">
        <v>278663</v>
      </c>
    </row>
    <row r="57" spans="1:7" ht="14.1" customHeight="1" x14ac:dyDescent="0.2">
      <c r="A57" s="127">
        <v>54</v>
      </c>
      <c r="B57" s="43">
        <v>14</v>
      </c>
      <c r="C57" s="107" t="s">
        <v>592</v>
      </c>
      <c r="D57" s="44">
        <v>3699</v>
      </c>
      <c r="E57" s="44">
        <v>5901</v>
      </c>
      <c r="F57" s="2" t="s">
        <v>499</v>
      </c>
      <c r="G57" s="125">
        <v>264169</v>
      </c>
    </row>
    <row r="58" spans="1:7" ht="14.1" customHeight="1" x14ac:dyDescent="0.2">
      <c r="A58" s="127">
        <v>55</v>
      </c>
      <c r="B58" s="43">
        <v>14</v>
      </c>
      <c r="C58" s="107" t="s">
        <v>593</v>
      </c>
      <c r="D58" s="44">
        <v>3699</v>
      </c>
      <c r="E58" s="44">
        <v>5901</v>
      </c>
      <c r="F58" s="2" t="s">
        <v>501</v>
      </c>
      <c r="G58" s="125">
        <v>284830</v>
      </c>
    </row>
    <row r="59" spans="1:7" ht="14.1" customHeight="1" x14ac:dyDescent="0.2">
      <c r="A59" s="127">
        <v>56</v>
      </c>
      <c r="B59" s="43">
        <v>14</v>
      </c>
      <c r="C59" s="107" t="s">
        <v>594</v>
      </c>
      <c r="D59" s="44">
        <v>3699</v>
      </c>
      <c r="E59" s="44">
        <v>5901</v>
      </c>
      <c r="F59" s="2" t="s">
        <v>504</v>
      </c>
      <c r="G59" s="125">
        <v>629459</v>
      </c>
    </row>
    <row r="60" spans="1:7" ht="14.1" customHeight="1" x14ac:dyDescent="0.2">
      <c r="A60" s="127">
        <v>57</v>
      </c>
      <c r="B60" s="43">
        <v>14</v>
      </c>
      <c r="C60" s="107" t="s">
        <v>595</v>
      </c>
      <c r="D60" s="44">
        <v>3699</v>
      </c>
      <c r="E60" s="44">
        <v>5901</v>
      </c>
      <c r="F60" s="2" t="s">
        <v>506</v>
      </c>
      <c r="G60" s="125">
        <v>314135</v>
      </c>
    </row>
    <row r="61" spans="1:7" ht="14.1" customHeight="1" x14ac:dyDescent="0.2">
      <c r="A61" s="127">
        <v>58</v>
      </c>
      <c r="B61" s="118">
        <v>14</v>
      </c>
      <c r="C61" s="119" t="s">
        <v>279</v>
      </c>
      <c r="D61" s="120"/>
      <c r="E61" s="120"/>
      <c r="F61" s="121"/>
      <c r="G61" s="122">
        <f>SUM(G53:G60)</f>
        <v>2820167</v>
      </c>
    </row>
    <row r="62" spans="1:7" ht="14.1" customHeight="1" x14ac:dyDescent="0.2">
      <c r="A62" s="127">
        <v>59</v>
      </c>
      <c r="B62" s="43">
        <v>15</v>
      </c>
      <c r="C62" s="71">
        <v>3000000000000</v>
      </c>
      <c r="D62" s="43">
        <v>6171</v>
      </c>
      <c r="E62" s="43">
        <v>5132</v>
      </c>
      <c r="F62" s="2" t="s">
        <v>618</v>
      </c>
      <c r="G62" s="125">
        <v>6700</v>
      </c>
    </row>
    <row r="63" spans="1:7" ht="14.1" customHeight="1" x14ac:dyDescent="0.2">
      <c r="A63" s="127">
        <v>60</v>
      </c>
      <c r="B63" s="43">
        <v>15</v>
      </c>
      <c r="C63" s="71">
        <v>3000000000000</v>
      </c>
      <c r="D63" s="44">
        <v>6171</v>
      </c>
      <c r="E63" s="44">
        <v>5137</v>
      </c>
      <c r="F63" s="2" t="s">
        <v>619</v>
      </c>
      <c r="G63" s="125">
        <v>12000</v>
      </c>
    </row>
    <row r="64" spans="1:7" ht="14.1" customHeight="1" x14ac:dyDescent="0.2">
      <c r="A64" s="127">
        <v>61</v>
      </c>
      <c r="B64" s="43">
        <v>15</v>
      </c>
      <c r="C64" s="71">
        <v>3000000000000</v>
      </c>
      <c r="D64" s="44">
        <v>6171</v>
      </c>
      <c r="E64" s="44">
        <v>5167</v>
      </c>
      <c r="F64" s="2" t="s">
        <v>620</v>
      </c>
      <c r="G64" s="125">
        <v>109000</v>
      </c>
    </row>
    <row r="65" spans="1:7" ht="14.1" customHeight="1" x14ac:dyDescent="0.2">
      <c r="A65" s="127">
        <v>62</v>
      </c>
      <c r="B65" s="43">
        <v>15</v>
      </c>
      <c r="C65" s="71">
        <v>3000000000000</v>
      </c>
      <c r="D65" s="44">
        <v>6171</v>
      </c>
      <c r="E65" s="44">
        <v>5169</v>
      </c>
      <c r="F65" s="2" t="s">
        <v>621</v>
      </c>
      <c r="G65" s="125">
        <v>15000</v>
      </c>
    </row>
    <row r="66" spans="1:7" ht="14.1" customHeight="1" x14ac:dyDescent="0.2">
      <c r="A66" s="127">
        <v>63</v>
      </c>
      <c r="B66" s="43">
        <v>15</v>
      </c>
      <c r="C66" s="71">
        <v>3000000000000</v>
      </c>
      <c r="D66" s="44">
        <v>6171</v>
      </c>
      <c r="E66" s="44">
        <v>5171</v>
      </c>
      <c r="F66" s="2" t="s">
        <v>623</v>
      </c>
      <c r="G66" s="125">
        <v>16000</v>
      </c>
    </row>
    <row r="67" spans="1:7" ht="14.1" customHeight="1" x14ac:dyDescent="0.2">
      <c r="A67" s="127">
        <v>64</v>
      </c>
      <c r="B67" s="43">
        <v>15</v>
      </c>
      <c r="C67" s="71">
        <v>3000000000061</v>
      </c>
      <c r="D67" s="44">
        <v>6171</v>
      </c>
      <c r="E67" s="44">
        <v>5903</v>
      </c>
      <c r="F67" s="2" t="s">
        <v>600</v>
      </c>
      <c r="G67" s="125">
        <v>450000</v>
      </c>
    </row>
    <row r="68" spans="1:7" ht="14.1" customHeight="1" x14ac:dyDescent="0.2">
      <c r="A68" s="127">
        <v>65</v>
      </c>
      <c r="B68" s="43">
        <v>15</v>
      </c>
      <c r="C68" s="71">
        <v>3000000001000</v>
      </c>
      <c r="D68" s="44">
        <v>6171</v>
      </c>
      <c r="E68" s="44">
        <v>5154</v>
      </c>
      <c r="F68" s="2" t="s">
        <v>622</v>
      </c>
      <c r="G68" s="125">
        <v>176000</v>
      </c>
    </row>
    <row r="69" spans="1:7" ht="14.1" customHeight="1" x14ac:dyDescent="0.2">
      <c r="A69" s="127">
        <v>66</v>
      </c>
      <c r="B69" s="43">
        <v>15</v>
      </c>
      <c r="C69" s="71">
        <v>3000000001000</v>
      </c>
      <c r="D69" s="44">
        <v>6171</v>
      </c>
      <c r="E69" s="44">
        <v>5171</v>
      </c>
      <c r="F69" s="2" t="s">
        <v>623</v>
      </c>
      <c r="G69" s="125">
        <v>34000</v>
      </c>
    </row>
    <row r="70" spans="1:7" ht="14.1" customHeight="1" x14ac:dyDescent="0.2">
      <c r="A70" s="127">
        <v>67</v>
      </c>
      <c r="B70" s="43">
        <v>15</v>
      </c>
      <c r="C70" s="71">
        <v>3000000001001</v>
      </c>
      <c r="D70" s="44">
        <v>6171</v>
      </c>
      <c r="E70" s="44">
        <v>5154</v>
      </c>
      <c r="F70" s="2" t="s">
        <v>622</v>
      </c>
      <c r="G70" s="125">
        <v>21000</v>
      </c>
    </row>
    <row r="71" spans="1:7" ht="14.1" customHeight="1" x14ac:dyDescent="0.2">
      <c r="A71" s="127">
        <v>68</v>
      </c>
      <c r="B71" s="43">
        <v>15</v>
      </c>
      <c r="C71" s="71">
        <v>5400000000000</v>
      </c>
      <c r="D71" s="44">
        <v>6171</v>
      </c>
      <c r="E71" s="44">
        <v>5169</v>
      </c>
      <c r="F71" s="2" t="s">
        <v>509</v>
      </c>
      <c r="G71" s="125">
        <v>510845</v>
      </c>
    </row>
    <row r="72" spans="1:7" ht="14.1" customHeight="1" x14ac:dyDescent="0.2">
      <c r="A72" s="127">
        <v>69</v>
      </c>
      <c r="B72" s="118">
        <v>15</v>
      </c>
      <c r="C72" s="119" t="s">
        <v>288</v>
      </c>
      <c r="D72" s="120"/>
      <c r="E72" s="120"/>
      <c r="F72" s="121"/>
      <c r="G72" s="122">
        <f>SUM(G62:G71)</f>
        <v>1350545</v>
      </c>
    </row>
    <row r="73" spans="1:7" ht="14.1" customHeight="1" x14ac:dyDescent="0.2">
      <c r="A73" s="127">
        <v>70</v>
      </c>
      <c r="B73" s="43">
        <v>16</v>
      </c>
      <c r="C73" s="71">
        <v>7000000000000</v>
      </c>
      <c r="D73" s="44">
        <v>6402</v>
      </c>
      <c r="E73" s="44">
        <v>5364</v>
      </c>
      <c r="F73" s="2" t="s">
        <v>507</v>
      </c>
      <c r="G73" s="125">
        <v>400000</v>
      </c>
    </row>
    <row r="74" spans="1:7" ht="14.1" customHeight="1" x14ac:dyDescent="0.2">
      <c r="A74" s="127">
        <v>71</v>
      </c>
      <c r="B74" s="105">
        <v>16</v>
      </c>
      <c r="C74" s="106" t="s">
        <v>291</v>
      </c>
      <c r="D74" s="60"/>
      <c r="E74" s="60"/>
      <c r="F74" s="61"/>
      <c r="G74" s="122">
        <f>SUM(G73)</f>
        <v>400000</v>
      </c>
    </row>
    <row r="75" spans="1:7" ht="14.1" customHeight="1" x14ac:dyDescent="0.2">
      <c r="A75" s="127">
        <v>72</v>
      </c>
      <c r="B75" s="43">
        <v>17</v>
      </c>
      <c r="C75" s="108">
        <v>8100000000000</v>
      </c>
      <c r="D75" s="44">
        <v>1036</v>
      </c>
      <c r="E75" s="44">
        <v>5169</v>
      </c>
      <c r="F75" s="2" t="s">
        <v>631</v>
      </c>
      <c r="G75" s="125">
        <v>840000</v>
      </c>
    </row>
    <row r="76" spans="1:7" ht="14.1" customHeight="1" x14ac:dyDescent="0.2">
      <c r="A76" s="127">
        <v>73</v>
      </c>
      <c r="B76" s="43">
        <v>17</v>
      </c>
      <c r="C76" s="71">
        <v>8100000000059</v>
      </c>
      <c r="D76" s="43">
        <v>3719</v>
      </c>
      <c r="E76" s="43">
        <v>5493</v>
      </c>
      <c r="F76" s="2" t="s">
        <v>549</v>
      </c>
      <c r="G76" s="125">
        <v>365115</v>
      </c>
    </row>
    <row r="77" spans="1:7" ht="14.1" customHeight="1" x14ac:dyDescent="0.2">
      <c r="A77" s="127">
        <v>74</v>
      </c>
      <c r="B77" s="43">
        <v>17</v>
      </c>
      <c r="C77" s="71">
        <v>8100000000062</v>
      </c>
      <c r="D77" s="43">
        <v>1036</v>
      </c>
      <c r="E77" s="43">
        <v>5169</v>
      </c>
      <c r="F77" s="2" t="s">
        <v>632</v>
      </c>
      <c r="G77" s="125">
        <v>160000</v>
      </c>
    </row>
    <row r="78" spans="1:7" ht="14.1" customHeight="1" x14ac:dyDescent="0.2">
      <c r="A78" s="127">
        <v>75</v>
      </c>
      <c r="B78" s="43">
        <v>17</v>
      </c>
      <c r="C78" s="71">
        <v>8100000000081</v>
      </c>
      <c r="D78" s="44">
        <v>2321</v>
      </c>
      <c r="E78" s="44">
        <v>5901</v>
      </c>
      <c r="F78" s="2" t="s">
        <v>508</v>
      </c>
      <c r="G78" s="125">
        <v>1186000</v>
      </c>
    </row>
    <row r="79" spans="1:7" ht="14.1" customHeight="1" x14ac:dyDescent="0.2">
      <c r="A79" s="127">
        <v>76</v>
      </c>
      <c r="B79" s="118">
        <v>17</v>
      </c>
      <c r="C79" s="119" t="s">
        <v>25</v>
      </c>
      <c r="D79" s="120"/>
      <c r="E79" s="120"/>
      <c r="F79" s="121"/>
      <c r="G79" s="122">
        <f>SUM(G75:G78)</f>
        <v>2551115</v>
      </c>
    </row>
    <row r="80" spans="1:7" ht="14.1" customHeight="1" x14ac:dyDescent="0.2">
      <c r="A80" s="127">
        <v>77</v>
      </c>
      <c r="B80" s="113"/>
    </row>
    <row r="81" spans="1:7" ht="14.1" customHeight="1" x14ac:dyDescent="0.2">
      <c r="A81" s="127">
        <v>78</v>
      </c>
      <c r="B81" s="118"/>
      <c r="C81" s="119" t="s">
        <v>599</v>
      </c>
      <c r="D81" s="120"/>
      <c r="E81" s="120"/>
      <c r="F81" s="121"/>
      <c r="G81" s="122">
        <f>G5+G11+G17+G19+G22+G30+G49+G52+G61+G72+G74+G79</f>
        <v>13142258.65</v>
      </c>
    </row>
  </sheetData>
  <sortState ref="B35:G51">
    <sortCondition ref="D35"/>
  </sortState>
  <pageMargins left="0.59055118110236227" right="0.59055118110236227" top="0.78740157480314965" bottom="0.59055118110236227" header="0.31496062992125984" footer="0.31496062992125984"/>
  <pageSetup paperSize="9" orientation="portrait" r:id="rId1"/>
  <headerFooter>
    <oddHeader>&amp;RPříloha č.1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opLeftCell="A91" workbookViewId="0">
      <selection activeCell="G126" sqref="G126"/>
    </sheetView>
  </sheetViews>
  <sheetFormatPr defaultRowHeight="14.1" customHeight="1" x14ac:dyDescent="0.25"/>
  <cols>
    <col min="1" max="1" width="4.28515625" style="128" customWidth="1"/>
    <col min="2" max="2" width="4.42578125" style="90" customWidth="1"/>
    <col min="3" max="3" width="13.85546875" style="9" customWidth="1"/>
    <col min="4" max="4" width="6" style="90" customWidth="1"/>
    <col min="5" max="5" width="5" style="90" bestFit="1" customWidth="1"/>
    <col min="6" max="6" width="41.28515625" style="9" customWidth="1"/>
    <col min="7" max="7" width="13.42578125" style="138" bestFit="1" customWidth="1"/>
    <col min="8" max="8" width="5.140625" customWidth="1"/>
  </cols>
  <sheetData>
    <row r="1" spans="1:7" s="59" customFormat="1" ht="14.1" customHeight="1" x14ac:dyDescent="0.25">
      <c r="A1" s="70" t="s">
        <v>757</v>
      </c>
      <c r="C1" s="57"/>
      <c r="F1" s="57"/>
      <c r="G1" s="131"/>
    </row>
    <row r="2" spans="1:7" ht="9.75" customHeight="1" x14ac:dyDescent="0.25">
      <c r="B2" s="83"/>
      <c r="C2" s="25"/>
      <c r="D2" s="83"/>
      <c r="E2" s="83"/>
      <c r="F2" s="7"/>
      <c r="G2" s="132"/>
    </row>
    <row r="3" spans="1:7" s="115" customFormat="1" ht="11.25" customHeight="1" x14ac:dyDescent="0.2">
      <c r="A3" s="129" t="s">
        <v>628</v>
      </c>
      <c r="B3" s="116" t="s">
        <v>0</v>
      </c>
      <c r="C3" s="116" t="s">
        <v>1</v>
      </c>
      <c r="D3" s="116" t="s">
        <v>616</v>
      </c>
      <c r="E3" s="116" t="s">
        <v>617</v>
      </c>
      <c r="F3" s="114" t="s">
        <v>2</v>
      </c>
      <c r="G3" s="133" t="s">
        <v>615</v>
      </c>
    </row>
    <row r="4" spans="1:7" ht="14.1" customHeight="1" x14ac:dyDescent="0.25">
      <c r="A4" s="128">
        <v>1</v>
      </c>
      <c r="B4" s="84">
        <v>2</v>
      </c>
      <c r="C4" s="17" t="s">
        <v>26</v>
      </c>
      <c r="D4" s="94">
        <v>3113</v>
      </c>
      <c r="E4" s="94">
        <v>6121</v>
      </c>
      <c r="F4" s="17" t="s">
        <v>336</v>
      </c>
      <c r="G4" s="134">
        <v>6248118</v>
      </c>
    </row>
    <row r="5" spans="1:7" ht="14.1" customHeight="1" x14ac:dyDescent="0.25">
      <c r="A5" s="128">
        <v>2</v>
      </c>
      <c r="B5" s="84">
        <v>2</v>
      </c>
      <c r="C5" s="17" t="s">
        <v>26</v>
      </c>
      <c r="D5" s="95">
        <v>3113</v>
      </c>
      <c r="E5" s="95">
        <v>6122</v>
      </c>
      <c r="F5" s="17" t="s">
        <v>337</v>
      </c>
      <c r="G5" s="134">
        <v>860000</v>
      </c>
    </row>
    <row r="6" spans="1:7" ht="14.1" customHeight="1" x14ac:dyDescent="0.25">
      <c r="A6" s="128">
        <v>3</v>
      </c>
      <c r="B6" s="84">
        <v>2</v>
      </c>
      <c r="C6" s="17" t="s">
        <v>27</v>
      </c>
      <c r="D6" s="95">
        <v>3113</v>
      </c>
      <c r="E6" s="95">
        <v>6121</v>
      </c>
      <c r="F6" s="17" t="s">
        <v>28</v>
      </c>
      <c r="G6" s="135">
        <v>1454140</v>
      </c>
    </row>
    <row r="7" spans="1:7" ht="14.1" customHeight="1" x14ac:dyDescent="0.25">
      <c r="A7" s="128">
        <v>4</v>
      </c>
      <c r="B7" s="84">
        <v>2</v>
      </c>
      <c r="C7" s="17" t="s">
        <v>31</v>
      </c>
      <c r="D7" s="95">
        <v>3231</v>
      </c>
      <c r="E7" s="95">
        <v>6121</v>
      </c>
      <c r="F7" s="17" t="s">
        <v>32</v>
      </c>
      <c r="G7" s="135">
        <v>54000</v>
      </c>
    </row>
    <row r="8" spans="1:7" ht="14.1" customHeight="1" x14ac:dyDescent="0.25">
      <c r="A8" s="128">
        <v>5</v>
      </c>
      <c r="B8" s="84">
        <v>2</v>
      </c>
      <c r="C8" s="17" t="s">
        <v>33</v>
      </c>
      <c r="D8" s="95">
        <v>3113</v>
      </c>
      <c r="E8" s="95">
        <v>6121</v>
      </c>
      <c r="F8" s="17" t="s">
        <v>34</v>
      </c>
      <c r="G8" s="135">
        <v>1000000</v>
      </c>
    </row>
    <row r="9" spans="1:7" ht="14.1" customHeight="1" x14ac:dyDescent="0.25">
      <c r="A9" s="128">
        <v>6</v>
      </c>
      <c r="B9" s="84">
        <v>2</v>
      </c>
      <c r="C9" s="17" t="s">
        <v>35</v>
      </c>
      <c r="D9" s="95">
        <v>3421</v>
      </c>
      <c r="E9" s="95">
        <v>6121</v>
      </c>
      <c r="F9" s="17" t="s">
        <v>8</v>
      </c>
      <c r="G9" s="135">
        <v>15042</v>
      </c>
    </row>
    <row r="10" spans="1:7" ht="14.1" customHeight="1" x14ac:dyDescent="0.25">
      <c r="A10" s="128">
        <v>7</v>
      </c>
      <c r="B10" s="84">
        <v>2</v>
      </c>
      <c r="C10" s="17" t="s">
        <v>36</v>
      </c>
      <c r="D10" s="95">
        <v>3113</v>
      </c>
      <c r="E10" s="95">
        <v>6121</v>
      </c>
      <c r="F10" s="17" t="s">
        <v>37</v>
      </c>
      <c r="G10" s="135">
        <v>450000</v>
      </c>
    </row>
    <row r="11" spans="1:7" ht="14.1" customHeight="1" x14ac:dyDescent="0.25">
      <c r="A11" s="128">
        <v>8</v>
      </c>
      <c r="B11" s="84">
        <v>2</v>
      </c>
      <c r="C11" s="17" t="s">
        <v>46</v>
      </c>
      <c r="D11" s="94">
        <v>3113</v>
      </c>
      <c r="E11" s="94">
        <v>6121</v>
      </c>
      <c r="F11" s="17" t="s">
        <v>47</v>
      </c>
      <c r="G11" s="135">
        <v>110000</v>
      </c>
    </row>
    <row r="12" spans="1:7" ht="14.1" customHeight="1" x14ac:dyDescent="0.25">
      <c r="A12" s="128">
        <v>9</v>
      </c>
      <c r="B12" s="84">
        <v>2</v>
      </c>
      <c r="C12" s="17" t="s">
        <v>52</v>
      </c>
      <c r="D12" s="84">
        <v>3113</v>
      </c>
      <c r="E12" s="84">
        <v>6121</v>
      </c>
      <c r="F12" s="17" t="s">
        <v>53</v>
      </c>
      <c r="G12" s="134">
        <v>110110</v>
      </c>
    </row>
    <row r="13" spans="1:7" s="29" customFormat="1" ht="14.1" customHeight="1" x14ac:dyDescent="0.25">
      <c r="A13" s="128">
        <v>10</v>
      </c>
      <c r="B13" s="99">
        <v>2</v>
      </c>
      <c r="C13" s="100" t="s">
        <v>9</v>
      </c>
      <c r="D13" s="99"/>
      <c r="E13" s="99"/>
      <c r="F13" s="100"/>
      <c r="G13" s="136">
        <f>SUM(G4:G12)</f>
        <v>10301410</v>
      </c>
    </row>
    <row r="14" spans="1:7" ht="14.1" customHeight="1" x14ac:dyDescent="0.25">
      <c r="A14" s="128">
        <v>11</v>
      </c>
      <c r="B14" s="84">
        <v>3</v>
      </c>
      <c r="C14" s="17" t="s">
        <v>56</v>
      </c>
      <c r="D14" s="95">
        <v>3322</v>
      </c>
      <c r="E14" s="95">
        <v>6121</v>
      </c>
      <c r="F14" s="17" t="s">
        <v>57</v>
      </c>
      <c r="G14" s="135">
        <v>36387</v>
      </c>
    </row>
    <row r="15" spans="1:7" ht="14.1" customHeight="1" x14ac:dyDescent="0.25">
      <c r="A15" s="128">
        <v>12</v>
      </c>
      <c r="B15" s="84">
        <v>3</v>
      </c>
      <c r="C15" s="17" t="s">
        <v>59</v>
      </c>
      <c r="D15" s="94">
        <v>3313</v>
      </c>
      <c r="E15" s="94">
        <v>6121</v>
      </c>
      <c r="F15" s="17" t="s">
        <v>60</v>
      </c>
      <c r="G15" s="135">
        <v>814248</v>
      </c>
    </row>
    <row r="16" spans="1:7" ht="14.1" customHeight="1" x14ac:dyDescent="0.25">
      <c r="A16" s="128">
        <v>13</v>
      </c>
      <c r="B16" s="84">
        <v>3</v>
      </c>
      <c r="C16" s="17" t="s">
        <v>63</v>
      </c>
      <c r="D16" s="84">
        <v>3322</v>
      </c>
      <c r="E16" s="84">
        <v>5171</v>
      </c>
      <c r="F16" s="17" t="s">
        <v>64</v>
      </c>
      <c r="G16" s="134">
        <v>99000</v>
      </c>
    </row>
    <row r="17" spans="1:7" s="29" customFormat="1" ht="14.1" customHeight="1" x14ac:dyDescent="0.25">
      <c r="A17" s="128">
        <v>14</v>
      </c>
      <c r="B17" s="99">
        <v>3</v>
      </c>
      <c r="C17" s="100" t="s">
        <v>12</v>
      </c>
      <c r="D17" s="99"/>
      <c r="E17" s="99"/>
      <c r="F17" s="100"/>
      <c r="G17" s="136">
        <f>SUM(G14:G16)</f>
        <v>949635</v>
      </c>
    </row>
    <row r="18" spans="1:7" ht="14.1" customHeight="1" x14ac:dyDescent="0.25">
      <c r="A18" s="128">
        <v>15</v>
      </c>
      <c r="B18" s="84">
        <v>5</v>
      </c>
      <c r="C18" s="17" t="s">
        <v>65</v>
      </c>
      <c r="D18" s="96">
        <v>3412</v>
      </c>
      <c r="E18" s="96">
        <v>6121</v>
      </c>
      <c r="F18" s="17" t="s">
        <v>66</v>
      </c>
      <c r="G18" s="135">
        <v>2180136</v>
      </c>
    </row>
    <row r="19" spans="1:7" ht="14.1" customHeight="1" x14ac:dyDescent="0.25">
      <c r="A19" s="128">
        <v>16</v>
      </c>
      <c r="B19" s="84">
        <v>5</v>
      </c>
      <c r="C19" s="17" t="s">
        <v>75</v>
      </c>
      <c r="D19" s="96">
        <v>3419</v>
      </c>
      <c r="E19" s="96">
        <v>6322</v>
      </c>
      <c r="F19" s="17" t="s">
        <v>76</v>
      </c>
      <c r="G19" s="135">
        <v>4000000</v>
      </c>
    </row>
    <row r="20" spans="1:7" ht="14.1" customHeight="1" x14ac:dyDescent="0.25">
      <c r="A20" s="128">
        <v>17</v>
      </c>
      <c r="B20" s="84">
        <v>5</v>
      </c>
      <c r="C20" s="17" t="s">
        <v>77</v>
      </c>
      <c r="D20" s="96">
        <v>3419</v>
      </c>
      <c r="E20" s="96">
        <v>6322</v>
      </c>
      <c r="F20" s="17" t="s">
        <v>78</v>
      </c>
      <c r="G20" s="135">
        <v>6542500</v>
      </c>
    </row>
    <row r="21" spans="1:7" s="29" customFormat="1" ht="14.1" customHeight="1" x14ac:dyDescent="0.25">
      <c r="A21" s="128">
        <v>18</v>
      </c>
      <c r="B21" s="99">
        <v>5</v>
      </c>
      <c r="C21" s="100" t="s">
        <v>81</v>
      </c>
      <c r="D21" s="99"/>
      <c r="E21" s="99"/>
      <c r="F21" s="100"/>
      <c r="G21" s="136">
        <f>SUM(G18:G20)</f>
        <v>12722636</v>
      </c>
    </row>
    <row r="22" spans="1:7" ht="14.1" customHeight="1" x14ac:dyDescent="0.25">
      <c r="A22" s="128">
        <v>19</v>
      </c>
      <c r="B22" s="84">
        <v>6</v>
      </c>
      <c r="C22" s="17" t="s">
        <v>82</v>
      </c>
      <c r="D22" s="96">
        <v>4357</v>
      </c>
      <c r="E22" s="96">
        <v>5169</v>
      </c>
      <c r="F22" s="17" t="s">
        <v>83</v>
      </c>
      <c r="G22" s="135">
        <v>107857</v>
      </c>
    </row>
    <row r="23" spans="1:7" ht="14.1" customHeight="1" x14ac:dyDescent="0.25">
      <c r="A23" s="128">
        <v>20</v>
      </c>
      <c r="B23" s="84">
        <v>6</v>
      </c>
      <c r="C23" s="17" t="s">
        <v>84</v>
      </c>
      <c r="D23" s="95">
        <v>4357</v>
      </c>
      <c r="E23" s="95">
        <v>5169</v>
      </c>
      <c r="F23" s="17" t="s">
        <v>85</v>
      </c>
      <c r="G23" s="135">
        <v>1000000</v>
      </c>
    </row>
    <row r="24" spans="1:7" s="29" customFormat="1" ht="14.1" customHeight="1" x14ac:dyDescent="0.25">
      <c r="A24" s="128">
        <v>21</v>
      </c>
      <c r="B24" s="99">
        <v>6</v>
      </c>
      <c r="C24" s="100" t="s">
        <v>87</v>
      </c>
      <c r="D24" s="99"/>
      <c r="E24" s="99"/>
      <c r="F24" s="100"/>
      <c r="G24" s="136">
        <f>SUM(G22:G23)</f>
        <v>1107857</v>
      </c>
    </row>
    <row r="25" spans="1:7" ht="14.1" customHeight="1" x14ac:dyDescent="0.25">
      <c r="A25" s="128">
        <v>22</v>
      </c>
      <c r="B25" s="84">
        <v>7</v>
      </c>
      <c r="C25" s="17" t="s">
        <v>90</v>
      </c>
      <c r="D25" s="95">
        <v>3612</v>
      </c>
      <c r="E25" s="95">
        <v>6121</v>
      </c>
      <c r="F25" s="17" t="s">
        <v>91</v>
      </c>
      <c r="G25" s="135">
        <v>250000</v>
      </c>
    </row>
    <row r="26" spans="1:7" ht="14.1" customHeight="1" x14ac:dyDescent="0.25">
      <c r="A26" s="128">
        <v>23</v>
      </c>
      <c r="B26" s="84">
        <v>7</v>
      </c>
      <c r="C26" s="17" t="s">
        <v>92</v>
      </c>
      <c r="D26" s="95">
        <v>3612</v>
      </c>
      <c r="E26" s="95">
        <v>6121</v>
      </c>
      <c r="F26" s="17" t="s">
        <v>93</v>
      </c>
      <c r="G26" s="135">
        <v>300000</v>
      </c>
    </row>
    <row r="27" spans="1:7" ht="14.1" customHeight="1" x14ac:dyDescent="0.25">
      <c r="A27" s="128">
        <v>24</v>
      </c>
      <c r="B27" s="84">
        <v>7</v>
      </c>
      <c r="C27" s="17" t="s">
        <v>94</v>
      </c>
      <c r="D27" s="95">
        <v>3612</v>
      </c>
      <c r="E27" s="95">
        <v>6121</v>
      </c>
      <c r="F27" s="17" t="s">
        <v>95</v>
      </c>
      <c r="G27" s="135">
        <v>350000</v>
      </c>
    </row>
    <row r="28" spans="1:7" ht="14.1" customHeight="1" x14ac:dyDescent="0.25">
      <c r="A28" s="128">
        <v>25</v>
      </c>
      <c r="B28" s="84">
        <v>7</v>
      </c>
      <c r="C28" s="17" t="s">
        <v>13</v>
      </c>
      <c r="D28" s="95">
        <v>3613</v>
      </c>
      <c r="E28" s="95">
        <v>6121</v>
      </c>
      <c r="F28" s="17" t="s">
        <v>14</v>
      </c>
      <c r="G28" s="135">
        <v>1989465</v>
      </c>
    </row>
    <row r="29" spans="1:7" ht="14.1" customHeight="1" x14ac:dyDescent="0.25">
      <c r="A29" s="128">
        <v>26</v>
      </c>
      <c r="B29" s="84">
        <v>7</v>
      </c>
      <c r="C29" s="17" t="s">
        <v>96</v>
      </c>
      <c r="D29" s="95">
        <v>3612</v>
      </c>
      <c r="E29" s="95">
        <v>5169</v>
      </c>
      <c r="F29" s="17" t="s">
        <v>97</v>
      </c>
      <c r="G29" s="135">
        <v>277560</v>
      </c>
    </row>
    <row r="30" spans="1:7" ht="14.1" customHeight="1" x14ac:dyDescent="0.25">
      <c r="A30" s="128">
        <v>27</v>
      </c>
      <c r="B30" s="84">
        <v>7</v>
      </c>
      <c r="C30" s="17" t="s">
        <v>100</v>
      </c>
      <c r="D30" s="95">
        <v>3612</v>
      </c>
      <c r="E30" s="95">
        <v>6121</v>
      </c>
      <c r="F30" s="17" t="s">
        <v>101</v>
      </c>
      <c r="G30" s="135">
        <v>978000</v>
      </c>
    </row>
    <row r="31" spans="1:7" ht="14.1" customHeight="1" x14ac:dyDescent="0.25">
      <c r="A31" s="128">
        <v>28</v>
      </c>
      <c r="B31" s="84">
        <v>7</v>
      </c>
      <c r="C31" s="17" t="s">
        <v>102</v>
      </c>
      <c r="D31" s="95">
        <v>3612</v>
      </c>
      <c r="E31" s="95">
        <v>6121</v>
      </c>
      <c r="F31" s="17" t="s">
        <v>103</v>
      </c>
      <c r="G31" s="135">
        <v>150000</v>
      </c>
    </row>
    <row r="32" spans="1:7" ht="14.1" customHeight="1" x14ac:dyDescent="0.25">
      <c r="A32" s="128">
        <v>29</v>
      </c>
      <c r="B32" s="84">
        <v>7</v>
      </c>
      <c r="C32" s="17" t="s">
        <v>104</v>
      </c>
      <c r="D32" s="95">
        <v>3613</v>
      </c>
      <c r="E32" s="95">
        <v>6121</v>
      </c>
      <c r="F32" s="17" t="s">
        <v>105</v>
      </c>
      <c r="G32" s="135">
        <v>1360420</v>
      </c>
    </row>
    <row r="33" spans="1:7" ht="14.1" customHeight="1" x14ac:dyDescent="0.25">
      <c r="A33" s="128">
        <v>30</v>
      </c>
      <c r="B33" s="84">
        <v>7</v>
      </c>
      <c r="C33" s="17" t="s">
        <v>106</v>
      </c>
      <c r="D33" s="95">
        <v>3612</v>
      </c>
      <c r="E33" s="95">
        <v>6121</v>
      </c>
      <c r="F33" s="17" t="s">
        <v>107</v>
      </c>
      <c r="G33" s="135">
        <v>61708</v>
      </c>
    </row>
    <row r="34" spans="1:7" ht="14.1" customHeight="1" x14ac:dyDescent="0.25">
      <c r="A34" s="128">
        <v>31</v>
      </c>
      <c r="B34" s="84">
        <v>7</v>
      </c>
      <c r="C34" s="17" t="s">
        <v>108</v>
      </c>
      <c r="D34" s="95">
        <v>3612</v>
      </c>
      <c r="E34" s="95">
        <v>6121</v>
      </c>
      <c r="F34" s="17" t="s">
        <v>109</v>
      </c>
      <c r="G34" s="135">
        <v>1500000</v>
      </c>
    </row>
    <row r="35" spans="1:7" ht="14.1" customHeight="1" x14ac:dyDescent="0.25">
      <c r="A35" s="128">
        <v>32</v>
      </c>
      <c r="B35" s="84">
        <v>7</v>
      </c>
      <c r="C35" s="17" t="s">
        <v>110</v>
      </c>
      <c r="D35" s="94">
        <v>3613</v>
      </c>
      <c r="E35" s="94">
        <v>6121</v>
      </c>
      <c r="F35" s="17" t="s">
        <v>111</v>
      </c>
      <c r="G35" s="135">
        <v>98500</v>
      </c>
    </row>
    <row r="36" spans="1:7" ht="14.1" customHeight="1" x14ac:dyDescent="0.25">
      <c r="A36" s="128">
        <v>33</v>
      </c>
      <c r="B36" s="84">
        <v>7</v>
      </c>
      <c r="C36" s="17" t="s">
        <v>118</v>
      </c>
      <c r="D36" s="95">
        <v>3613</v>
      </c>
      <c r="E36" s="95">
        <v>6121</v>
      </c>
      <c r="F36" s="17" t="s">
        <v>14</v>
      </c>
      <c r="G36" s="135">
        <v>59290</v>
      </c>
    </row>
    <row r="37" spans="1:7" s="29" customFormat="1" ht="14.1" customHeight="1" x14ac:dyDescent="0.25">
      <c r="A37" s="128">
        <v>34</v>
      </c>
      <c r="B37" s="99">
        <v>7</v>
      </c>
      <c r="C37" s="100" t="s">
        <v>15</v>
      </c>
      <c r="D37" s="99"/>
      <c r="E37" s="99"/>
      <c r="F37" s="100"/>
      <c r="G37" s="136">
        <f>SUM(G25:G36)</f>
        <v>7374943</v>
      </c>
    </row>
    <row r="38" spans="1:7" ht="14.1" customHeight="1" x14ac:dyDescent="0.25">
      <c r="A38" s="128">
        <v>35</v>
      </c>
      <c r="B38" s="84">
        <v>8</v>
      </c>
      <c r="C38" s="17" t="s">
        <v>119</v>
      </c>
      <c r="D38" s="95">
        <v>2212</v>
      </c>
      <c r="E38" s="95">
        <v>6121</v>
      </c>
      <c r="F38" s="17" t="s">
        <v>120</v>
      </c>
      <c r="G38" s="135">
        <v>402450</v>
      </c>
    </row>
    <row r="39" spans="1:7" ht="14.1" customHeight="1" x14ac:dyDescent="0.25">
      <c r="A39" s="128">
        <v>36</v>
      </c>
      <c r="B39" s="84">
        <v>8</v>
      </c>
      <c r="C39" s="17" t="s">
        <v>121</v>
      </c>
      <c r="D39" s="95">
        <v>2219</v>
      </c>
      <c r="E39" s="95">
        <v>6121</v>
      </c>
      <c r="F39" s="17" t="s">
        <v>122</v>
      </c>
      <c r="G39" s="135">
        <v>2897</v>
      </c>
    </row>
    <row r="40" spans="1:7" ht="14.1" customHeight="1" x14ac:dyDescent="0.25">
      <c r="A40" s="128">
        <v>37</v>
      </c>
      <c r="B40" s="84">
        <v>8</v>
      </c>
      <c r="C40" s="17" t="s">
        <v>123</v>
      </c>
      <c r="D40" s="95">
        <v>2219</v>
      </c>
      <c r="E40" s="95">
        <v>6142</v>
      </c>
      <c r="F40" s="17" t="s">
        <v>187</v>
      </c>
      <c r="G40" s="135">
        <v>650000</v>
      </c>
    </row>
    <row r="41" spans="1:7" ht="14.1" customHeight="1" x14ac:dyDescent="0.25">
      <c r="A41" s="128">
        <v>38</v>
      </c>
      <c r="B41" s="84">
        <v>8</v>
      </c>
      <c r="C41" s="17" t="s">
        <v>124</v>
      </c>
      <c r="D41" s="95">
        <v>2212</v>
      </c>
      <c r="E41" s="95">
        <v>6121</v>
      </c>
      <c r="F41" s="17" t="s">
        <v>125</v>
      </c>
      <c r="G41" s="135">
        <v>1149105</v>
      </c>
    </row>
    <row r="42" spans="1:7" ht="14.1" customHeight="1" x14ac:dyDescent="0.25">
      <c r="A42" s="128">
        <v>39</v>
      </c>
      <c r="B42" s="84">
        <v>8</v>
      </c>
      <c r="C42" s="17" t="s">
        <v>126</v>
      </c>
      <c r="D42" s="95">
        <v>2212</v>
      </c>
      <c r="E42" s="95">
        <v>6121</v>
      </c>
      <c r="F42" s="17" t="s">
        <v>630</v>
      </c>
      <c r="G42" s="135">
        <v>108651</v>
      </c>
    </row>
    <row r="43" spans="1:7" ht="14.1" customHeight="1" x14ac:dyDescent="0.25">
      <c r="A43" s="128">
        <v>40</v>
      </c>
      <c r="B43" s="84">
        <v>8</v>
      </c>
      <c r="C43" s="17" t="s">
        <v>127</v>
      </c>
      <c r="D43" s="95">
        <v>2212</v>
      </c>
      <c r="E43" s="95">
        <v>6121</v>
      </c>
      <c r="F43" s="17" t="s">
        <v>128</v>
      </c>
      <c r="G43" s="135">
        <v>142450</v>
      </c>
    </row>
    <row r="44" spans="1:7" ht="14.1" customHeight="1" x14ac:dyDescent="0.25">
      <c r="A44" s="128">
        <v>41</v>
      </c>
      <c r="B44" s="84">
        <v>8</v>
      </c>
      <c r="C44" s="17" t="s">
        <v>129</v>
      </c>
      <c r="D44" s="95">
        <v>2219</v>
      </c>
      <c r="E44" s="95">
        <v>5122</v>
      </c>
      <c r="F44" s="17" t="s">
        <v>747</v>
      </c>
      <c r="G44" s="135">
        <v>250000</v>
      </c>
    </row>
    <row r="45" spans="1:7" ht="14.1" customHeight="1" x14ac:dyDescent="0.25">
      <c r="A45" s="128">
        <v>42</v>
      </c>
      <c r="B45" s="84">
        <v>8</v>
      </c>
      <c r="C45" s="17" t="s">
        <v>131</v>
      </c>
      <c r="D45" s="95">
        <v>2212</v>
      </c>
      <c r="E45" s="95">
        <v>6121</v>
      </c>
      <c r="F45" s="17" t="s">
        <v>748</v>
      </c>
      <c r="G45" s="135">
        <v>146350</v>
      </c>
    </row>
    <row r="46" spans="1:7" ht="14.1" customHeight="1" x14ac:dyDescent="0.25">
      <c r="A46" s="128">
        <v>43</v>
      </c>
      <c r="B46" s="84">
        <v>8</v>
      </c>
      <c r="C46" s="17" t="s">
        <v>132</v>
      </c>
      <c r="D46" s="95">
        <v>2212</v>
      </c>
      <c r="E46" s="95">
        <v>6121</v>
      </c>
      <c r="F46" s="17" t="s">
        <v>752</v>
      </c>
      <c r="G46" s="241">
        <v>1000000</v>
      </c>
    </row>
    <row r="47" spans="1:7" ht="14.1" customHeight="1" x14ac:dyDescent="0.25">
      <c r="A47" s="128">
        <v>44</v>
      </c>
      <c r="B47" s="84">
        <v>8</v>
      </c>
      <c r="C47" s="17" t="s">
        <v>134</v>
      </c>
      <c r="D47" s="96">
        <v>2219</v>
      </c>
      <c r="E47" s="96">
        <v>6121</v>
      </c>
      <c r="F47" s="17" t="s">
        <v>135</v>
      </c>
      <c r="G47" s="135">
        <v>1005500</v>
      </c>
    </row>
    <row r="48" spans="1:7" ht="14.1" customHeight="1" x14ac:dyDescent="0.25">
      <c r="A48" s="128">
        <v>45</v>
      </c>
      <c r="B48" s="84">
        <v>8</v>
      </c>
      <c r="C48" s="17" t="s">
        <v>136</v>
      </c>
      <c r="D48" s="95">
        <v>2212</v>
      </c>
      <c r="E48" s="95">
        <v>6121</v>
      </c>
      <c r="F48" s="17" t="s">
        <v>749</v>
      </c>
      <c r="G48" s="135">
        <v>300000</v>
      </c>
    </row>
    <row r="49" spans="1:7" ht="14.1" customHeight="1" x14ac:dyDescent="0.25">
      <c r="A49" s="128">
        <v>46</v>
      </c>
      <c r="B49" s="84">
        <v>8</v>
      </c>
      <c r="C49" s="17" t="s">
        <v>140</v>
      </c>
      <c r="D49" s="95">
        <v>2219</v>
      </c>
      <c r="E49" s="95">
        <v>6121</v>
      </c>
      <c r="F49" s="17" t="s">
        <v>141</v>
      </c>
      <c r="G49" s="135">
        <v>316806</v>
      </c>
    </row>
    <row r="50" spans="1:7" ht="14.1" customHeight="1" x14ac:dyDescent="0.25">
      <c r="A50" s="128">
        <v>47</v>
      </c>
      <c r="B50" s="84">
        <v>8</v>
      </c>
      <c r="C50" s="17" t="s">
        <v>146</v>
      </c>
      <c r="D50" s="95">
        <v>2219</v>
      </c>
      <c r="E50" s="95">
        <v>6121</v>
      </c>
      <c r="F50" s="17" t="s">
        <v>147</v>
      </c>
      <c r="G50" s="135">
        <v>1024980</v>
      </c>
    </row>
    <row r="51" spans="1:7" ht="14.1" customHeight="1" x14ac:dyDescent="0.25">
      <c r="A51" s="128">
        <v>48</v>
      </c>
      <c r="B51" s="84">
        <v>8</v>
      </c>
      <c r="C51" s="17" t="s">
        <v>150</v>
      </c>
      <c r="D51" s="95">
        <v>2212</v>
      </c>
      <c r="E51" s="95">
        <v>6121</v>
      </c>
      <c r="F51" s="17" t="s">
        <v>151</v>
      </c>
      <c r="G51" s="135">
        <v>923000</v>
      </c>
    </row>
    <row r="52" spans="1:7" ht="14.1" customHeight="1" x14ac:dyDescent="0.25">
      <c r="A52" s="128">
        <v>49</v>
      </c>
      <c r="B52" s="84">
        <v>8</v>
      </c>
      <c r="C52" s="17" t="s">
        <v>152</v>
      </c>
      <c r="D52" s="95">
        <v>2212</v>
      </c>
      <c r="E52" s="95">
        <v>6121</v>
      </c>
      <c r="F52" s="17" t="s">
        <v>604</v>
      </c>
      <c r="G52" s="135">
        <v>1333684</v>
      </c>
    </row>
    <row r="53" spans="1:7" ht="14.1" customHeight="1" x14ac:dyDescent="0.25">
      <c r="A53" s="128">
        <v>50</v>
      </c>
      <c r="B53" s="84">
        <v>8</v>
      </c>
      <c r="C53" s="17" t="s">
        <v>153</v>
      </c>
      <c r="D53" s="95">
        <v>2219</v>
      </c>
      <c r="E53" s="95">
        <v>6121</v>
      </c>
      <c r="F53" s="17" t="s">
        <v>154</v>
      </c>
      <c r="G53" s="135">
        <v>1945550</v>
      </c>
    </row>
    <row r="54" spans="1:7" ht="14.1" customHeight="1" x14ac:dyDescent="0.25">
      <c r="A54" s="128">
        <v>51</v>
      </c>
      <c r="B54" s="84">
        <v>8</v>
      </c>
      <c r="C54" s="17" t="s">
        <v>155</v>
      </c>
      <c r="D54" s="95">
        <v>2212</v>
      </c>
      <c r="E54" s="95">
        <v>6121</v>
      </c>
      <c r="F54" s="17" t="s">
        <v>156</v>
      </c>
      <c r="G54" s="135">
        <v>6000000</v>
      </c>
    </row>
    <row r="55" spans="1:7" ht="14.1" customHeight="1" x14ac:dyDescent="0.25">
      <c r="A55" s="128">
        <v>52</v>
      </c>
      <c r="B55" s="84">
        <v>8</v>
      </c>
      <c r="C55" s="17" t="s">
        <v>157</v>
      </c>
      <c r="D55" s="95">
        <v>2219</v>
      </c>
      <c r="E55" s="95">
        <v>6121</v>
      </c>
      <c r="F55" s="17" t="s">
        <v>158</v>
      </c>
      <c r="G55" s="135">
        <v>90000</v>
      </c>
    </row>
    <row r="56" spans="1:7" ht="14.1" customHeight="1" x14ac:dyDescent="0.25">
      <c r="A56" s="128">
        <v>53</v>
      </c>
      <c r="B56" s="84">
        <v>8</v>
      </c>
      <c r="C56" s="17" t="s">
        <v>161</v>
      </c>
      <c r="D56" s="95">
        <v>2221</v>
      </c>
      <c r="E56" s="95">
        <v>6121</v>
      </c>
      <c r="F56" s="17" t="s">
        <v>162</v>
      </c>
      <c r="G56" s="135">
        <v>2500000</v>
      </c>
    </row>
    <row r="57" spans="1:7" ht="14.1" customHeight="1" x14ac:dyDescent="0.25">
      <c r="A57" s="128">
        <v>54</v>
      </c>
      <c r="B57" s="84">
        <v>8</v>
      </c>
      <c r="C57" s="17" t="s">
        <v>163</v>
      </c>
      <c r="D57" s="95">
        <v>2219</v>
      </c>
      <c r="E57" s="95">
        <v>6121</v>
      </c>
      <c r="F57" s="17" t="s">
        <v>164</v>
      </c>
      <c r="G57" s="135">
        <v>310960</v>
      </c>
    </row>
    <row r="58" spans="1:7" ht="14.1" customHeight="1" x14ac:dyDescent="0.25">
      <c r="A58" s="128">
        <v>55</v>
      </c>
      <c r="B58" s="84">
        <v>8</v>
      </c>
      <c r="C58" s="17" t="s">
        <v>165</v>
      </c>
      <c r="D58" s="95">
        <v>2219</v>
      </c>
      <c r="E58" s="95">
        <v>6121</v>
      </c>
      <c r="F58" s="17" t="s">
        <v>166</v>
      </c>
      <c r="G58" s="135">
        <v>900341</v>
      </c>
    </row>
    <row r="59" spans="1:7" ht="14.1" customHeight="1" x14ac:dyDescent="0.25">
      <c r="A59" s="128">
        <v>56</v>
      </c>
      <c r="B59" s="84">
        <v>8</v>
      </c>
      <c r="C59" s="17" t="s">
        <v>167</v>
      </c>
      <c r="D59" s="95">
        <v>2212</v>
      </c>
      <c r="E59" s="95">
        <v>6121</v>
      </c>
      <c r="F59" s="17" t="s">
        <v>168</v>
      </c>
      <c r="G59" s="135">
        <v>3120317</v>
      </c>
    </row>
    <row r="60" spans="1:7" ht="14.1" customHeight="1" x14ac:dyDescent="0.25">
      <c r="A60" s="128">
        <v>57</v>
      </c>
      <c r="B60" s="84">
        <v>8</v>
      </c>
      <c r="C60" s="17" t="s">
        <v>169</v>
      </c>
      <c r="D60" s="95">
        <v>2212</v>
      </c>
      <c r="E60" s="95">
        <v>6121</v>
      </c>
      <c r="F60" s="17" t="s">
        <v>170</v>
      </c>
      <c r="G60" s="135">
        <v>1203680</v>
      </c>
    </row>
    <row r="61" spans="1:7" ht="14.1" customHeight="1" x14ac:dyDescent="0.25">
      <c r="A61" s="128">
        <v>58</v>
      </c>
      <c r="B61" s="84">
        <v>8</v>
      </c>
      <c r="C61" s="17" t="s">
        <v>171</v>
      </c>
      <c r="D61" s="95">
        <v>2212</v>
      </c>
      <c r="E61" s="95">
        <v>6121</v>
      </c>
      <c r="F61" s="17" t="s">
        <v>750</v>
      </c>
      <c r="G61" s="135">
        <v>456105</v>
      </c>
    </row>
    <row r="62" spans="1:7" ht="14.1" customHeight="1" x14ac:dyDescent="0.25">
      <c r="A62" s="128">
        <v>59</v>
      </c>
      <c r="B62" s="84">
        <v>8</v>
      </c>
      <c r="C62" s="17" t="s">
        <v>173</v>
      </c>
      <c r="D62" s="95">
        <v>2219</v>
      </c>
      <c r="E62" s="95">
        <v>6121</v>
      </c>
      <c r="F62" s="17" t="s">
        <v>174</v>
      </c>
      <c r="G62" s="135">
        <v>250000</v>
      </c>
    </row>
    <row r="63" spans="1:7" ht="14.1" customHeight="1" x14ac:dyDescent="0.25">
      <c r="A63" s="128">
        <v>60</v>
      </c>
      <c r="B63" s="84">
        <v>8</v>
      </c>
      <c r="C63" s="17" t="s">
        <v>176</v>
      </c>
      <c r="D63" s="95">
        <v>2221</v>
      </c>
      <c r="E63" s="95">
        <v>6121</v>
      </c>
      <c r="F63" s="17" t="s">
        <v>162</v>
      </c>
      <c r="G63" s="135">
        <v>248416</v>
      </c>
    </row>
    <row r="64" spans="1:7" ht="14.1" customHeight="1" x14ac:dyDescent="0.25">
      <c r="A64" s="128">
        <v>61</v>
      </c>
      <c r="B64" s="84">
        <v>8</v>
      </c>
      <c r="C64" s="17" t="s">
        <v>177</v>
      </c>
      <c r="D64" s="95">
        <v>2219</v>
      </c>
      <c r="E64" s="95">
        <v>6121</v>
      </c>
      <c r="F64" s="17" t="s">
        <v>178</v>
      </c>
      <c r="G64" s="135">
        <v>457962</v>
      </c>
    </row>
    <row r="65" spans="1:7" ht="14.1" customHeight="1" x14ac:dyDescent="0.25">
      <c r="A65" s="128">
        <v>62</v>
      </c>
      <c r="B65" s="84">
        <v>8</v>
      </c>
      <c r="C65" s="17" t="s">
        <v>179</v>
      </c>
      <c r="D65" s="95">
        <v>3639</v>
      </c>
      <c r="E65" s="95">
        <v>6130</v>
      </c>
      <c r="F65" s="17" t="s">
        <v>180</v>
      </c>
      <c r="G65" s="135">
        <v>131975</v>
      </c>
    </row>
    <row r="66" spans="1:7" ht="14.1" customHeight="1" x14ac:dyDescent="0.25">
      <c r="A66" s="128">
        <v>63</v>
      </c>
      <c r="B66" s="84">
        <v>8</v>
      </c>
      <c r="C66" s="17" t="s">
        <v>181</v>
      </c>
      <c r="D66" s="95">
        <v>3639</v>
      </c>
      <c r="E66" s="95">
        <v>6130</v>
      </c>
      <c r="F66" s="17" t="s">
        <v>182</v>
      </c>
      <c r="G66" s="135">
        <v>66408</v>
      </c>
    </row>
    <row r="67" spans="1:7" ht="14.1" customHeight="1" x14ac:dyDescent="0.25">
      <c r="A67" s="128">
        <v>64</v>
      </c>
      <c r="B67" s="84">
        <v>8</v>
      </c>
      <c r="C67" s="17" t="s">
        <v>185</v>
      </c>
      <c r="D67" s="95">
        <v>3639</v>
      </c>
      <c r="E67" s="95">
        <v>5122</v>
      </c>
      <c r="F67" s="17" t="s">
        <v>122</v>
      </c>
      <c r="G67" s="135">
        <v>46000</v>
      </c>
    </row>
    <row r="68" spans="1:7" ht="14.1" customHeight="1" x14ac:dyDescent="0.25">
      <c r="A68" s="128">
        <v>65</v>
      </c>
      <c r="B68" s="84">
        <v>8</v>
      </c>
      <c r="C68" s="17" t="s">
        <v>186</v>
      </c>
      <c r="D68" s="95">
        <v>3639</v>
      </c>
      <c r="E68" s="95">
        <v>6130</v>
      </c>
      <c r="F68" s="17" t="s">
        <v>187</v>
      </c>
      <c r="G68" s="135">
        <v>911</v>
      </c>
    </row>
    <row r="69" spans="1:7" ht="14.1" customHeight="1" x14ac:dyDescent="0.25">
      <c r="A69" s="128">
        <v>66</v>
      </c>
      <c r="B69" s="84">
        <v>8</v>
      </c>
      <c r="C69" s="17" t="s">
        <v>188</v>
      </c>
      <c r="D69" s="95">
        <v>3639</v>
      </c>
      <c r="E69" s="95">
        <v>6130</v>
      </c>
      <c r="F69" s="17" t="s">
        <v>128</v>
      </c>
      <c r="G69" s="135">
        <v>350000</v>
      </c>
    </row>
    <row r="70" spans="1:7" ht="14.1" customHeight="1" x14ac:dyDescent="0.25">
      <c r="A70" s="128">
        <v>67</v>
      </c>
      <c r="B70" s="84">
        <v>8</v>
      </c>
      <c r="C70" s="17" t="s">
        <v>191</v>
      </c>
      <c r="D70" s="95">
        <v>3639</v>
      </c>
      <c r="E70" s="95">
        <v>6130</v>
      </c>
      <c r="F70" s="17" t="s">
        <v>752</v>
      </c>
      <c r="G70" s="135">
        <v>50906</v>
      </c>
    </row>
    <row r="71" spans="1:7" ht="14.1" customHeight="1" x14ac:dyDescent="0.25">
      <c r="A71" s="128">
        <v>68</v>
      </c>
      <c r="B71" s="84">
        <v>8</v>
      </c>
      <c r="C71" s="17" t="s">
        <v>194</v>
      </c>
      <c r="D71" s="97">
        <v>3639</v>
      </c>
      <c r="E71" s="97">
        <v>6130</v>
      </c>
      <c r="F71" s="17" t="s">
        <v>751</v>
      </c>
      <c r="G71" s="135">
        <v>37400</v>
      </c>
    </row>
    <row r="72" spans="1:7" ht="14.1" customHeight="1" x14ac:dyDescent="0.25">
      <c r="A72" s="128">
        <v>69</v>
      </c>
      <c r="B72" s="84">
        <v>8</v>
      </c>
      <c r="C72" s="17" t="s">
        <v>196</v>
      </c>
      <c r="D72" s="95">
        <v>3639</v>
      </c>
      <c r="E72" s="95">
        <v>6130</v>
      </c>
      <c r="F72" s="17" t="s">
        <v>139</v>
      </c>
      <c r="G72" s="135">
        <v>3250</v>
      </c>
    </row>
    <row r="73" spans="1:7" ht="14.1" customHeight="1" x14ac:dyDescent="0.25">
      <c r="A73" s="128">
        <v>70</v>
      </c>
      <c r="B73" s="84">
        <v>8</v>
      </c>
      <c r="C73" s="17" t="s">
        <v>197</v>
      </c>
      <c r="D73" s="95">
        <v>3639</v>
      </c>
      <c r="E73" s="95">
        <v>6130</v>
      </c>
      <c r="F73" s="17" t="s">
        <v>198</v>
      </c>
      <c r="G73" s="135">
        <v>2408000</v>
      </c>
    </row>
    <row r="74" spans="1:7" ht="14.1" customHeight="1" x14ac:dyDescent="0.25">
      <c r="A74" s="128">
        <v>71</v>
      </c>
      <c r="B74" s="84">
        <v>8</v>
      </c>
      <c r="C74" s="17" t="s">
        <v>199</v>
      </c>
      <c r="D74" s="95">
        <v>3639</v>
      </c>
      <c r="E74" s="95">
        <v>6130</v>
      </c>
      <c r="F74" s="17" t="s">
        <v>151</v>
      </c>
      <c r="G74" s="135">
        <v>83200</v>
      </c>
    </row>
    <row r="75" spans="1:7" ht="14.1" customHeight="1" x14ac:dyDescent="0.25">
      <c r="A75" s="128">
        <v>72</v>
      </c>
      <c r="B75" s="84">
        <v>8</v>
      </c>
      <c r="C75" s="17" t="s">
        <v>200</v>
      </c>
      <c r="D75" s="98">
        <v>2212</v>
      </c>
      <c r="E75" s="98">
        <v>6121</v>
      </c>
      <c r="F75" s="17" t="s">
        <v>201</v>
      </c>
      <c r="G75" s="135">
        <v>53000</v>
      </c>
    </row>
    <row r="76" spans="1:7" ht="14.1" customHeight="1" x14ac:dyDescent="0.25">
      <c r="A76" s="128">
        <v>73</v>
      </c>
      <c r="B76" s="84">
        <v>8</v>
      </c>
      <c r="C76" s="17" t="s">
        <v>202</v>
      </c>
      <c r="D76" s="43">
        <v>2212</v>
      </c>
      <c r="E76" s="43">
        <v>6121</v>
      </c>
      <c r="F76" s="17" t="s">
        <v>156</v>
      </c>
      <c r="G76" s="135">
        <v>496100</v>
      </c>
    </row>
    <row r="77" spans="1:7" s="29" customFormat="1" ht="14.1" customHeight="1" x14ac:dyDescent="0.25">
      <c r="A77" s="128">
        <v>74</v>
      </c>
      <c r="B77" s="99">
        <v>8</v>
      </c>
      <c r="C77" s="100" t="s">
        <v>17</v>
      </c>
      <c r="D77" s="99"/>
      <c r="E77" s="99"/>
      <c r="F77" s="100"/>
      <c r="G77" s="136">
        <f>SUM(G38:G76)</f>
        <v>29966354</v>
      </c>
    </row>
    <row r="78" spans="1:7" ht="14.1" customHeight="1" x14ac:dyDescent="0.25">
      <c r="A78" s="128">
        <v>75</v>
      </c>
      <c r="B78" s="84">
        <v>10</v>
      </c>
      <c r="C78" s="17" t="s">
        <v>210</v>
      </c>
      <c r="D78" s="95">
        <v>3632</v>
      </c>
      <c r="E78" s="95">
        <v>6121</v>
      </c>
      <c r="F78" s="17" t="s">
        <v>211</v>
      </c>
      <c r="G78" s="135">
        <v>19869713</v>
      </c>
    </row>
    <row r="79" spans="1:7" ht="14.1" customHeight="1" x14ac:dyDescent="0.25">
      <c r="A79" s="128">
        <v>76</v>
      </c>
      <c r="B79" s="84">
        <v>10</v>
      </c>
      <c r="C79" s="17" t="s">
        <v>212</v>
      </c>
      <c r="D79" s="95">
        <v>3636</v>
      </c>
      <c r="E79" s="95">
        <v>6121</v>
      </c>
      <c r="F79" s="17" t="s">
        <v>213</v>
      </c>
      <c r="G79" s="135">
        <v>118320</v>
      </c>
    </row>
    <row r="80" spans="1:7" ht="14.1" customHeight="1" x14ac:dyDescent="0.25">
      <c r="A80" s="128">
        <v>77</v>
      </c>
      <c r="B80" s="84">
        <v>10</v>
      </c>
      <c r="C80" s="17" t="s">
        <v>214</v>
      </c>
      <c r="D80" s="95">
        <v>3636</v>
      </c>
      <c r="E80" s="95">
        <v>6121</v>
      </c>
      <c r="F80" s="17" t="s">
        <v>227</v>
      </c>
      <c r="G80" s="135">
        <v>115072</v>
      </c>
    </row>
    <row r="81" spans="1:7" ht="14.1" customHeight="1" x14ac:dyDescent="0.25">
      <c r="A81" s="128">
        <v>78</v>
      </c>
      <c r="B81" s="84">
        <v>10</v>
      </c>
      <c r="C81" s="17" t="s">
        <v>215</v>
      </c>
      <c r="D81" s="95">
        <v>3636</v>
      </c>
      <c r="E81" s="95">
        <v>6121</v>
      </c>
      <c r="F81" s="17" t="s">
        <v>216</v>
      </c>
      <c r="G81" s="135">
        <v>42643</v>
      </c>
    </row>
    <row r="82" spans="1:7" ht="14.1" customHeight="1" x14ac:dyDescent="0.25">
      <c r="A82" s="128">
        <v>79</v>
      </c>
      <c r="B82" s="84">
        <v>10</v>
      </c>
      <c r="C82" s="17" t="s">
        <v>217</v>
      </c>
      <c r="D82" s="95">
        <v>3699</v>
      </c>
      <c r="E82" s="95">
        <v>6121</v>
      </c>
      <c r="F82" s="17" t="s">
        <v>607</v>
      </c>
      <c r="G82" s="135">
        <v>50000</v>
      </c>
    </row>
    <row r="83" spans="1:7" ht="14.1" customHeight="1" x14ac:dyDescent="0.25">
      <c r="A83" s="128">
        <v>80</v>
      </c>
      <c r="B83" s="84">
        <v>10</v>
      </c>
      <c r="C83" s="17" t="s">
        <v>218</v>
      </c>
      <c r="D83" s="95">
        <v>3636</v>
      </c>
      <c r="E83" s="95">
        <v>6121</v>
      </c>
      <c r="F83" s="17" t="s">
        <v>753</v>
      </c>
      <c r="G83" s="135">
        <v>965150</v>
      </c>
    </row>
    <row r="84" spans="1:7" ht="14.1" customHeight="1" x14ac:dyDescent="0.25">
      <c r="A84" s="128">
        <v>81</v>
      </c>
      <c r="B84" s="84">
        <v>10</v>
      </c>
      <c r="C84" s="17" t="s">
        <v>220</v>
      </c>
      <c r="D84" s="95">
        <v>3635</v>
      </c>
      <c r="E84" s="95">
        <v>5166</v>
      </c>
      <c r="F84" s="17" t="s">
        <v>221</v>
      </c>
      <c r="G84" s="135">
        <v>187556</v>
      </c>
    </row>
    <row r="85" spans="1:7" ht="14.1" customHeight="1" x14ac:dyDescent="0.25">
      <c r="A85" s="128">
        <v>82</v>
      </c>
      <c r="B85" s="84">
        <v>10</v>
      </c>
      <c r="C85" s="17" t="s">
        <v>228</v>
      </c>
      <c r="D85" s="95">
        <v>3636</v>
      </c>
      <c r="E85" s="95">
        <v>6121</v>
      </c>
      <c r="F85" s="17" t="s">
        <v>229</v>
      </c>
      <c r="G85" s="135">
        <v>200000</v>
      </c>
    </row>
    <row r="86" spans="1:7" ht="14.1" customHeight="1" x14ac:dyDescent="0.25">
      <c r="A86" s="128">
        <v>83</v>
      </c>
      <c r="B86" s="84">
        <v>10</v>
      </c>
      <c r="C86" s="17" t="s">
        <v>230</v>
      </c>
      <c r="D86" s="95">
        <v>3635</v>
      </c>
      <c r="E86" s="95">
        <v>5166</v>
      </c>
      <c r="F86" s="17" t="s">
        <v>231</v>
      </c>
      <c r="G86" s="135">
        <v>407960</v>
      </c>
    </row>
    <row r="87" spans="1:7" ht="14.1" customHeight="1" x14ac:dyDescent="0.25">
      <c r="A87" s="128">
        <v>84</v>
      </c>
      <c r="B87" s="84">
        <v>10</v>
      </c>
      <c r="C87" s="17" t="s">
        <v>232</v>
      </c>
      <c r="D87" s="95">
        <v>3636</v>
      </c>
      <c r="E87" s="101">
        <v>6121</v>
      </c>
      <c r="F87" s="17" t="s">
        <v>608</v>
      </c>
      <c r="G87" s="135">
        <v>142710</v>
      </c>
    </row>
    <row r="88" spans="1:7" ht="14.1" customHeight="1" x14ac:dyDescent="0.25">
      <c r="A88" s="128">
        <v>85</v>
      </c>
      <c r="B88" s="84">
        <v>10</v>
      </c>
      <c r="C88" s="17" t="s">
        <v>233</v>
      </c>
      <c r="D88" s="95">
        <v>3635</v>
      </c>
      <c r="E88" s="95">
        <v>5169</v>
      </c>
      <c r="F88" s="17" t="s">
        <v>234</v>
      </c>
      <c r="G88" s="135">
        <v>100000</v>
      </c>
    </row>
    <row r="89" spans="1:7" ht="14.1" customHeight="1" x14ac:dyDescent="0.25">
      <c r="A89" s="128">
        <v>86</v>
      </c>
      <c r="B89" s="84">
        <v>10</v>
      </c>
      <c r="C89" s="17" t="s">
        <v>235</v>
      </c>
      <c r="D89" s="95">
        <v>3636</v>
      </c>
      <c r="E89" s="95">
        <v>6121</v>
      </c>
      <c r="F89" s="17" t="s">
        <v>236</v>
      </c>
      <c r="G89" s="135">
        <v>250000</v>
      </c>
    </row>
    <row r="90" spans="1:7" ht="14.1" customHeight="1" x14ac:dyDescent="0.25">
      <c r="A90" s="128">
        <v>87</v>
      </c>
      <c r="B90" s="84">
        <v>10</v>
      </c>
      <c r="C90" s="17" t="s">
        <v>237</v>
      </c>
      <c r="D90" s="95">
        <v>3636</v>
      </c>
      <c r="E90" s="95">
        <v>6121</v>
      </c>
      <c r="F90" s="17" t="s">
        <v>238</v>
      </c>
      <c r="G90" s="135">
        <v>250000</v>
      </c>
    </row>
    <row r="91" spans="1:7" ht="14.1" customHeight="1" x14ac:dyDescent="0.25">
      <c r="A91" s="128">
        <v>88</v>
      </c>
      <c r="B91" s="84">
        <v>10</v>
      </c>
      <c r="C91" s="17" t="s">
        <v>239</v>
      </c>
      <c r="D91" s="95">
        <v>3636</v>
      </c>
      <c r="E91" s="95">
        <v>5166</v>
      </c>
      <c r="F91" s="17" t="s">
        <v>754</v>
      </c>
      <c r="G91" s="135">
        <v>1719744</v>
      </c>
    </row>
    <row r="92" spans="1:7" ht="14.1" customHeight="1" x14ac:dyDescent="0.25">
      <c r="A92" s="128">
        <v>89</v>
      </c>
      <c r="B92" s="84">
        <v>10</v>
      </c>
      <c r="C92" s="17" t="s">
        <v>244</v>
      </c>
      <c r="D92" s="94">
        <v>3745</v>
      </c>
      <c r="E92" s="94">
        <v>5169</v>
      </c>
      <c r="F92" s="17" t="s">
        <v>610</v>
      </c>
      <c r="G92" s="135">
        <v>1010690</v>
      </c>
    </row>
    <row r="93" spans="1:7" s="29" customFormat="1" ht="14.1" customHeight="1" x14ac:dyDescent="0.25">
      <c r="A93" s="128">
        <v>90</v>
      </c>
      <c r="B93" s="99">
        <v>10</v>
      </c>
      <c r="C93" s="100" t="s">
        <v>18</v>
      </c>
      <c r="D93" s="99"/>
      <c r="E93" s="99"/>
      <c r="F93" s="100"/>
      <c r="G93" s="136">
        <f>SUM(G78:G92)</f>
        <v>25429558</v>
      </c>
    </row>
    <row r="94" spans="1:7" ht="14.1" customHeight="1" x14ac:dyDescent="0.25">
      <c r="A94" s="128">
        <v>91</v>
      </c>
      <c r="B94" s="84">
        <v>11</v>
      </c>
      <c r="C94" s="17" t="s">
        <v>249</v>
      </c>
      <c r="D94" s="95">
        <v>3725</v>
      </c>
      <c r="E94" s="95">
        <v>6121</v>
      </c>
      <c r="F94" s="17" t="s">
        <v>250</v>
      </c>
      <c r="G94" s="135">
        <v>80000</v>
      </c>
    </row>
    <row r="95" spans="1:7" ht="14.1" customHeight="1" x14ac:dyDescent="0.25">
      <c r="A95" s="128">
        <v>92</v>
      </c>
      <c r="B95" s="84">
        <v>11</v>
      </c>
      <c r="C95" s="26">
        <v>3020042000000</v>
      </c>
      <c r="D95" s="95">
        <v>3725</v>
      </c>
      <c r="E95" s="95">
        <v>6121</v>
      </c>
      <c r="F95" s="17" t="s">
        <v>437</v>
      </c>
      <c r="G95" s="134">
        <v>50000</v>
      </c>
    </row>
    <row r="96" spans="1:7" s="29" customFormat="1" ht="14.1" customHeight="1" x14ac:dyDescent="0.25">
      <c r="A96" s="128">
        <v>93</v>
      </c>
      <c r="B96" s="99">
        <v>11</v>
      </c>
      <c r="C96" s="100" t="s">
        <v>20</v>
      </c>
      <c r="D96" s="99"/>
      <c r="E96" s="99"/>
      <c r="F96" s="100"/>
      <c r="G96" s="136">
        <f>SUM(G94:G95)</f>
        <v>130000</v>
      </c>
    </row>
    <row r="97" spans="1:13" ht="14.1" customHeight="1" x14ac:dyDescent="0.25">
      <c r="A97" s="128">
        <v>94</v>
      </c>
      <c r="B97" s="84">
        <v>13</v>
      </c>
      <c r="C97" s="17" t="s">
        <v>256</v>
      </c>
      <c r="D97" s="94">
        <v>5311</v>
      </c>
      <c r="E97" s="94">
        <v>6122</v>
      </c>
      <c r="F97" s="17" t="s">
        <v>201</v>
      </c>
      <c r="G97" s="135">
        <v>130000</v>
      </c>
    </row>
    <row r="98" spans="1:13" ht="14.1" customHeight="1" x14ac:dyDescent="0.25">
      <c r="A98" s="128">
        <v>95</v>
      </c>
      <c r="B98" s="84">
        <v>13</v>
      </c>
      <c r="C98" s="17" t="s">
        <v>261</v>
      </c>
      <c r="D98" s="95">
        <v>5311</v>
      </c>
      <c r="E98" s="95">
        <v>6111</v>
      </c>
      <c r="F98" s="17" t="s">
        <v>262</v>
      </c>
      <c r="G98" s="135">
        <v>350000</v>
      </c>
    </row>
    <row r="99" spans="1:13" s="29" customFormat="1" ht="14.1" customHeight="1" x14ac:dyDescent="0.25">
      <c r="A99" s="128">
        <v>96</v>
      </c>
      <c r="B99" s="99">
        <v>13</v>
      </c>
      <c r="C99" s="100" t="s">
        <v>263</v>
      </c>
      <c r="D99" s="99"/>
      <c r="E99" s="99"/>
      <c r="F99" s="100"/>
      <c r="G99" s="136">
        <f>SUM(G97:G98)</f>
        <v>480000</v>
      </c>
    </row>
    <row r="100" spans="1:13" ht="14.1" customHeight="1" x14ac:dyDescent="0.25">
      <c r="A100" s="128">
        <v>97</v>
      </c>
      <c r="B100" s="84">
        <v>14</v>
      </c>
      <c r="C100" s="17" t="s">
        <v>264</v>
      </c>
      <c r="D100" s="95">
        <v>2219</v>
      </c>
      <c r="E100" s="95">
        <v>5171</v>
      </c>
      <c r="F100" s="17" t="s">
        <v>265</v>
      </c>
      <c r="G100" s="134">
        <v>50175</v>
      </c>
      <c r="I100" s="39"/>
      <c r="J100" s="39"/>
      <c r="K100" s="39"/>
      <c r="L100" s="39"/>
      <c r="M100" s="39"/>
    </row>
    <row r="101" spans="1:13" ht="14.1" customHeight="1" x14ac:dyDescent="0.25">
      <c r="A101" s="128">
        <v>98</v>
      </c>
      <c r="B101" s="84">
        <v>14</v>
      </c>
      <c r="C101" s="17" t="s">
        <v>266</v>
      </c>
      <c r="D101" s="95">
        <v>2219</v>
      </c>
      <c r="E101" s="95">
        <v>6121</v>
      </c>
      <c r="F101" s="17" t="s">
        <v>267</v>
      </c>
      <c r="G101" s="134">
        <v>1000</v>
      </c>
      <c r="I101" s="45"/>
      <c r="J101" s="39"/>
      <c r="K101" s="46"/>
      <c r="L101" s="46"/>
      <c r="M101" s="46"/>
    </row>
    <row r="102" spans="1:13" ht="14.1" customHeight="1" x14ac:dyDescent="0.25">
      <c r="A102" s="128">
        <v>99</v>
      </c>
      <c r="B102" s="84">
        <v>14</v>
      </c>
      <c r="C102" s="17" t="s">
        <v>268</v>
      </c>
      <c r="D102" s="95">
        <v>2310</v>
      </c>
      <c r="E102" s="95">
        <v>6121</v>
      </c>
      <c r="F102" s="17" t="s">
        <v>755</v>
      </c>
      <c r="G102" s="134">
        <v>970</v>
      </c>
      <c r="I102" s="45"/>
      <c r="J102" s="39"/>
      <c r="K102" s="46"/>
      <c r="L102" s="46"/>
      <c r="M102" s="46"/>
    </row>
    <row r="103" spans="1:13" ht="14.1" customHeight="1" x14ac:dyDescent="0.25">
      <c r="A103" s="128">
        <v>100</v>
      </c>
      <c r="B103" s="84">
        <v>14</v>
      </c>
      <c r="C103" s="17" t="s">
        <v>270</v>
      </c>
      <c r="D103" s="95">
        <v>2219</v>
      </c>
      <c r="E103" s="95">
        <v>6121</v>
      </c>
      <c r="F103" s="17" t="s">
        <v>271</v>
      </c>
      <c r="G103" s="134">
        <v>1100</v>
      </c>
      <c r="I103" s="45"/>
      <c r="J103" s="39"/>
      <c r="K103" s="46"/>
      <c r="L103" s="46"/>
      <c r="M103" s="46"/>
    </row>
    <row r="104" spans="1:13" ht="14.1" customHeight="1" x14ac:dyDescent="0.25">
      <c r="A104" s="128">
        <v>101</v>
      </c>
      <c r="B104" s="84">
        <v>14</v>
      </c>
      <c r="C104" s="17" t="s">
        <v>272</v>
      </c>
      <c r="D104" s="95">
        <v>2219</v>
      </c>
      <c r="E104" s="95">
        <v>6121</v>
      </c>
      <c r="F104" s="17" t="s">
        <v>273</v>
      </c>
      <c r="G104" s="134">
        <v>5050</v>
      </c>
      <c r="I104" s="45"/>
      <c r="J104" s="39"/>
      <c r="K104" s="46"/>
      <c r="L104" s="46"/>
      <c r="M104" s="46"/>
    </row>
    <row r="105" spans="1:13" ht="14.1" customHeight="1" x14ac:dyDescent="0.25">
      <c r="A105" s="128">
        <v>102</v>
      </c>
      <c r="B105" s="84">
        <v>14</v>
      </c>
      <c r="C105" s="17" t="s">
        <v>274</v>
      </c>
      <c r="D105" s="95">
        <v>3636</v>
      </c>
      <c r="E105" s="95">
        <v>6121</v>
      </c>
      <c r="F105" s="17" t="s">
        <v>216</v>
      </c>
      <c r="G105" s="134">
        <v>66745</v>
      </c>
      <c r="I105" s="45"/>
      <c r="J105" s="39"/>
      <c r="K105" s="46"/>
      <c r="L105" s="46"/>
      <c r="M105" s="46"/>
    </row>
    <row r="106" spans="1:13" ht="14.1" customHeight="1" x14ac:dyDescent="0.25">
      <c r="A106" s="128">
        <v>103</v>
      </c>
      <c r="B106" s="84">
        <v>14</v>
      </c>
      <c r="C106" s="17" t="s">
        <v>275</v>
      </c>
      <c r="D106" s="95">
        <v>3412</v>
      </c>
      <c r="E106" s="95">
        <v>6121</v>
      </c>
      <c r="F106" s="17" t="s">
        <v>276</v>
      </c>
      <c r="G106" s="134">
        <v>50000</v>
      </c>
      <c r="I106" s="45"/>
      <c r="J106" s="39"/>
      <c r="K106" s="46"/>
      <c r="L106" s="46"/>
      <c r="M106" s="46"/>
    </row>
    <row r="107" spans="1:13" ht="14.1" customHeight="1" x14ac:dyDescent="0.25">
      <c r="A107" s="128">
        <v>104</v>
      </c>
      <c r="B107" s="84">
        <v>14</v>
      </c>
      <c r="C107" s="17" t="s">
        <v>277</v>
      </c>
      <c r="D107" s="95">
        <v>3326</v>
      </c>
      <c r="E107" s="95">
        <v>5171</v>
      </c>
      <c r="F107" s="17" t="s">
        <v>278</v>
      </c>
      <c r="G107" s="134">
        <v>7125</v>
      </c>
      <c r="I107" s="45"/>
      <c r="J107" s="39"/>
      <c r="K107" s="46"/>
      <c r="L107" s="46"/>
      <c r="M107" s="46"/>
    </row>
    <row r="108" spans="1:13" s="29" customFormat="1" ht="14.1" customHeight="1" x14ac:dyDescent="0.25">
      <c r="A108" s="128">
        <v>105</v>
      </c>
      <c r="B108" s="99">
        <v>14</v>
      </c>
      <c r="C108" s="100" t="s">
        <v>279</v>
      </c>
      <c r="D108" s="99"/>
      <c r="E108" s="99"/>
      <c r="F108" s="100"/>
      <c r="G108" s="136">
        <f>SUM(G100:G107)</f>
        <v>182165</v>
      </c>
      <c r="I108" s="45"/>
      <c r="J108" s="39"/>
      <c r="K108" s="46"/>
      <c r="L108" s="46"/>
      <c r="M108" s="46"/>
    </row>
    <row r="109" spans="1:13" ht="14.1" customHeight="1" x14ac:dyDescent="0.25">
      <c r="A109" s="128">
        <v>106</v>
      </c>
      <c r="B109" s="84">
        <v>17</v>
      </c>
      <c r="C109" s="17" t="s">
        <v>296</v>
      </c>
      <c r="D109" s="94">
        <v>2331</v>
      </c>
      <c r="E109" s="94">
        <v>6121</v>
      </c>
      <c r="F109" s="17" t="s">
        <v>297</v>
      </c>
      <c r="G109" s="135">
        <v>108810</v>
      </c>
      <c r="I109" s="45"/>
      <c r="J109" s="39"/>
      <c r="K109" s="38"/>
      <c r="L109" s="38"/>
      <c r="M109" s="38"/>
    </row>
    <row r="110" spans="1:13" ht="14.1" customHeight="1" x14ac:dyDescent="0.25">
      <c r="A110" s="128">
        <v>107</v>
      </c>
      <c r="B110" s="84">
        <v>17</v>
      </c>
      <c r="C110" s="17" t="s">
        <v>298</v>
      </c>
      <c r="D110" s="95">
        <v>2341</v>
      </c>
      <c r="E110" s="95">
        <v>6121</v>
      </c>
      <c r="F110" s="17" t="s">
        <v>299</v>
      </c>
      <c r="G110" s="135">
        <v>658718</v>
      </c>
    </row>
    <row r="111" spans="1:13" ht="14.1" customHeight="1" x14ac:dyDescent="0.25">
      <c r="A111" s="128">
        <v>108</v>
      </c>
      <c r="B111" s="84">
        <v>17</v>
      </c>
      <c r="C111" s="17" t="s">
        <v>300</v>
      </c>
      <c r="D111" s="95">
        <v>2321</v>
      </c>
      <c r="E111" s="95">
        <v>6121</v>
      </c>
      <c r="F111" s="17" t="s">
        <v>301</v>
      </c>
      <c r="G111" s="135">
        <v>1854020</v>
      </c>
    </row>
    <row r="112" spans="1:13" ht="14.1" customHeight="1" x14ac:dyDescent="0.25">
      <c r="A112" s="128">
        <v>109</v>
      </c>
      <c r="B112" s="84">
        <v>17</v>
      </c>
      <c r="C112" s="17" t="s">
        <v>304</v>
      </c>
      <c r="D112" s="95">
        <v>2341</v>
      </c>
      <c r="E112" s="95">
        <v>6121</v>
      </c>
      <c r="F112" s="17" t="s">
        <v>611</v>
      </c>
      <c r="G112" s="135">
        <v>1815000</v>
      </c>
    </row>
    <row r="113" spans="1:7" ht="14.1" customHeight="1" x14ac:dyDescent="0.25">
      <c r="A113" s="128">
        <v>110</v>
      </c>
      <c r="B113" s="84">
        <v>17</v>
      </c>
      <c r="C113" s="17" t="s">
        <v>305</v>
      </c>
      <c r="D113" s="95">
        <v>2341</v>
      </c>
      <c r="E113" s="95">
        <v>5169</v>
      </c>
      <c r="F113" s="17" t="s">
        <v>306</v>
      </c>
      <c r="G113" s="135">
        <v>970000</v>
      </c>
    </row>
    <row r="114" spans="1:7" ht="14.1" customHeight="1" x14ac:dyDescent="0.25">
      <c r="A114" s="128">
        <v>111</v>
      </c>
      <c r="B114" s="84">
        <v>17</v>
      </c>
      <c r="C114" s="17" t="s">
        <v>307</v>
      </c>
      <c r="D114" s="95">
        <v>2321</v>
      </c>
      <c r="E114" s="95">
        <v>6121</v>
      </c>
      <c r="F114" s="17" t="s">
        <v>308</v>
      </c>
      <c r="G114" s="135">
        <v>50000</v>
      </c>
    </row>
    <row r="115" spans="1:7" ht="14.1" customHeight="1" x14ac:dyDescent="0.25">
      <c r="A115" s="128">
        <v>112</v>
      </c>
      <c r="B115" s="84">
        <v>17</v>
      </c>
      <c r="C115" s="17" t="s">
        <v>309</v>
      </c>
      <c r="D115" s="95">
        <v>3744</v>
      </c>
      <c r="E115" s="95">
        <v>6121</v>
      </c>
      <c r="F115" s="17" t="s">
        <v>310</v>
      </c>
      <c r="G115" s="135">
        <v>100000</v>
      </c>
    </row>
    <row r="116" spans="1:7" ht="14.1" customHeight="1" x14ac:dyDescent="0.25">
      <c r="A116" s="128">
        <v>113</v>
      </c>
      <c r="B116" s="84">
        <v>17</v>
      </c>
      <c r="C116" s="17" t="s">
        <v>311</v>
      </c>
      <c r="D116" s="95">
        <v>3744</v>
      </c>
      <c r="E116" s="95">
        <v>6121</v>
      </c>
      <c r="F116" s="17" t="s">
        <v>312</v>
      </c>
      <c r="G116" s="135">
        <v>100000</v>
      </c>
    </row>
    <row r="117" spans="1:7" ht="14.1" customHeight="1" x14ac:dyDescent="0.25">
      <c r="A117" s="128">
        <v>114</v>
      </c>
      <c r="B117" s="84">
        <v>17</v>
      </c>
      <c r="C117" s="17" t="s">
        <v>313</v>
      </c>
      <c r="D117" s="95">
        <v>3744</v>
      </c>
      <c r="E117" s="95">
        <v>6121</v>
      </c>
      <c r="F117" s="17" t="s">
        <v>756</v>
      </c>
      <c r="G117" s="135">
        <v>37350</v>
      </c>
    </row>
    <row r="118" spans="1:7" ht="14.1" customHeight="1" x14ac:dyDescent="0.25">
      <c r="A118" s="128">
        <v>115</v>
      </c>
      <c r="B118" s="84">
        <v>17</v>
      </c>
      <c r="C118" s="17" t="s">
        <v>316</v>
      </c>
      <c r="D118" s="95">
        <v>3744</v>
      </c>
      <c r="E118" s="95">
        <v>5169</v>
      </c>
      <c r="F118" s="17" t="s">
        <v>317</v>
      </c>
      <c r="G118" s="135">
        <v>6802</v>
      </c>
    </row>
    <row r="119" spans="1:7" ht="14.1" customHeight="1" x14ac:dyDescent="0.25">
      <c r="A119" s="128">
        <v>116</v>
      </c>
      <c r="B119" s="84">
        <v>17</v>
      </c>
      <c r="C119" s="17" t="s">
        <v>318</v>
      </c>
      <c r="D119" s="95">
        <v>3744</v>
      </c>
      <c r="E119" s="95">
        <v>6319</v>
      </c>
      <c r="F119" s="17" t="s">
        <v>319</v>
      </c>
      <c r="G119" s="135">
        <v>5000000</v>
      </c>
    </row>
    <row r="120" spans="1:7" ht="14.1" customHeight="1" x14ac:dyDescent="0.25">
      <c r="A120" s="128">
        <v>117</v>
      </c>
      <c r="B120" s="84">
        <v>17</v>
      </c>
      <c r="C120" s="17" t="s">
        <v>320</v>
      </c>
      <c r="D120" s="95">
        <v>3744</v>
      </c>
      <c r="E120" s="95">
        <v>6121</v>
      </c>
      <c r="F120" s="17" t="s">
        <v>321</v>
      </c>
      <c r="G120" s="135">
        <v>12556</v>
      </c>
    </row>
    <row r="121" spans="1:7" ht="14.1" customHeight="1" x14ac:dyDescent="0.25">
      <c r="A121" s="128">
        <v>118</v>
      </c>
      <c r="B121" s="84">
        <v>17</v>
      </c>
      <c r="C121" s="17" t="s">
        <v>322</v>
      </c>
      <c r="D121" s="95">
        <v>2321</v>
      </c>
      <c r="E121" s="95">
        <v>6121</v>
      </c>
      <c r="F121" s="17" t="s">
        <v>323</v>
      </c>
      <c r="G121" s="135">
        <v>400000</v>
      </c>
    </row>
    <row r="122" spans="1:7" ht="14.1" customHeight="1" x14ac:dyDescent="0.25">
      <c r="A122" s="128">
        <v>119</v>
      </c>
      <c r="B122" s="84">
        <v>17</v>
      </c>
      <c r="C122" s="17" t="s">
        <v>324</v>
      </c>
      <c r="D122" s="97">
        <v>3639</v>
      </c>
      <c r="E122" s="97">
        <v>5122</v>
      </c>
      <c r="F122" s="17" t="s">
        <v>325</v>
      </c>
      <c r="G122" s="135">
        <v>17900</v>
      </c>
    </row>
    <row r="123" spans="1:7" ht="14.1" customHeight="1" x14ac:dyDescent="0.25">
      <c r="A123" s="128">
        <v>120</v>
      </c>
      <c r="B123" s="84">
        <v>17</v>
      </c>
      <c r="C123" s="17" t="s">
        <v>326</v>
      </c>
      <c r="D123" s="95">
        <v>3639</v>
      </c>
      <c r="E123" s="95">
        <v>5122</v>
      </c>
      <c r="F123" s="17" t="s">
        <v>327</v>
      </c>
      <c r="G123" s="135">
        <v>67412</v>
      </c>
    </row>
    <row r="124" spans="1:7" s="29" customFormat="1" ht="14.1" customHeight="1" x14ac:dyDescent="0.25">
      <c r="A124" s="128">
        <v>121</v>
      </c>
      <c r="B124" s="99">
        <v>17</v>
      </c>
      <c r="C124" s="100" t="s">
        <v>25</v>
      </c>
      <c r="D124" s="99"/>
      <c r="E124" s="99"/>
      <c r="F124" s="100"/>
      <c r="G124" s="136">
        <f>SUM(G109:G123)</f>
        <v>11198568</v>
      </c>
    </row>
    <row r="125" spans="1:7" s="34" customFormat="1" ht="14.1" customHeight="1" x14ac:dyDescent="0.25">
      <c r="A125" s="128">
        <v>122</v>
      </c>
      <c r="B125" s="86"/>
      <c r="C125" s="33"/>
      <c r="D125" s="86"/>
      <c r="E125" s="86"/>
      <c r="F125" s="33"/>
      <c r="G125" s="134"/>
    </row>
    <row r="126" spans="1:7" s="29" customFormat="1" ht="14.1" customHeight="1" x14ac:dyDescent="0.25">
      <c r="A126" s="128">
        <v>123</v>
      </c>
      <c r="B126" s="99"/>
      <c r="C126" s="100" t="s">
        <v>599</v>
      </c>
      <c r="D126" s="99"/>
      <c r="E126" s="99"/>
      <c r="F126" s="100"/>
      <c r="G126" s="136">
        <f>SUM(G124,G108,G99,G96,G93,G77,G37,G24,G21,G17,G13)</f>
        <v>99843126</v>
      </c>
    </row>
    <row r="127" spans="1:7" ht="14.1" customHeight="1" x14ac:dyDescent="0.25">
      <c r="B127" s="88"/>
      <c r="C127" s="3"/>
      <c r="D127" s="88"/>
      <c r="E127" s="88"/>
      <c r="F127" s="3"/>
      <c r="G127" s="137"/>
    </row>
    <row r="128" spans="1:7" ht="14.1" customHeight="1" x14ac:dyDescent="0.25">
      <c r="B128" s="89"/>
      <c r="C128" s="5"/>
      <c r="D128" s="89"/>
      <c r="E128" s="89"/>
      <c r="F128" s="5"/>
      <c r="G128" s="130"/>
    </row>
  </sheetData>
  <pageMargins left="0.59055118110236227" right="0.59055118110236227" top="0.78740157480314965" bottom="0.59055118110236227" header="0.31496062992125984" footer="0.31496062992125984"/>
  <pageSetup paperSize="9" firstPageNumber="3" orientation="portrait" useFirstPageNumber="1" r:id="rId1"/>
  <headerFooter>
    <oddHeader>&amp;RPříloha č.1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H34" sqref="H34"/>
    </sheetView>
  </sheetViews>
  <sheetFormatPr defaultRowHeight="15" x14ac:dyDescent="0.25"/>
  <cols>
    <col min="1" max="1" width="3.28515625" style="160" customWidth="1"/>
    <col min="2" max="2" width="8.140625" customWidth="1"/>
    <col min="3" max="3" width="6" bestFit="1" customWidth="1"/>
    <col min="4" max="4" width="51.5703125" style="243" customWidth="1"/>
    <col min="5" max="5" width="11" bestFit="1" customWidth="1"/>
    <col min="6" max="6" width="10.140625" bestFit="1" customWidth="1"/>
  </cols>
  <sheetData>
    <row r="1" spans="1:7" ht="15.75" x14ac:dyDescent="0.25">
      <c r="B1" s="93" t="s">
        <v>638</v>
      </c>
      <c r="C1" s="93"/>
    </row>
    <row r="3" spans="1:7" ht="24.75" x14ac:dyDescent="0.25">
      <c r="A3" s="160" t="s">
        <v>628</v>
      </c>
      <c r="B3" s="116" t="s">
        <v>639</v>
      </c>
      <c r="C3" s="116" t="s">
        <v>746</v>
      </c>
      <c r="D3" s="116" t="s">
        <v>640</v>
      </c>
      <c r="E3" s="246" t="s">
        <v>763</v>
      </c>
      <c r="F3" s="246" t="s">
        <v>641</v>
      </c>
      <c r="G3" s="247"/>
    </row>
    <row r="4" spans="1:7" x14ac:dyDescent="0.25">
      <c r="A4" s="240">
        <v>1</v>
      </c>
      <c r="B4" s="139" t="s">
        <v>642</v>
      </c>
      <c r="C4" s="43">
        <v>5311</v>
      </c>
      <c r="D4" s="140" t="s">
        <v>643</v>
      </c>
      <c r="E4" s="141">
        <v>365000</v>
      </c>
      <c r="F4" s="141"/>
    </row>
    <row r="5" spans="1:7" x14ac:dyDescent="0.25">
      <c r="A5" s="240">
        <v>2</v>
      </c>
      <c r="B5" s="142" t="s">
        <v>644</v>
      </c>
      <c r="C5" s="43">
        <v>2219</v>
      </c>
      <c r="D5" s="143" t="s">
        <v>760</v>
      </c>
      <c r="E5" s="144">
        <v>2000000</v>
      </c>
      <c r="F5" s="144"/>
    </row>
    <row r="6" spans="1:7" x14ac:dyDescent="0.25">
      <c r="A6" s="240">
        <v>3</v>
      </c>
      <c r="B6" s="145" t="s">
        <v>644</v>
      </c>
      <c r="C6" s="43">
        <v>2219</v>
      </c>
      <c r="D6" s="146" t="s">
        <v>761</v>
      </c>
      <c r="E6" s="147">
        <v>8600000</v>
      </c>
      <c r="F6" s="147">
        <v>5000000</v>
      </c>
    </row>
    <row r="7" spans="1:7" x14ac:dyDescent="0.25">
      <c r="A7" s="240">
        <v>4</v>
      </c>
      <c r="B7" s="145" t="s">
        <v>644</v>
      </c>
      <c r="C7" s="43">
        <v>2219</v>
      </c>
      <c r="D7" s="146" t="s">
        <v>141</v>
      </c>
      <c r="E7" s="147">
        <v>12500000</v>
      </c>
      <c r="F7" s="147">
        <v>8800000</v>
      </c>
    </row>
    <row r="8" spans="1:7" x14ac:dyDescent="0.25">
      <c r="A8" s="240">
        <v>5</v>
      </c>
      <c r="B8" s="139" t="s">
        <v>644</v>
      </c>
      <c r="C8" s="43">
        <v>3113</v>
      </c>
      <c r="D8" s="140" t="s">
        <v>645</v>
      </c>
      <c r="E8" s="141">
        <v>4000000</v>
      </c>
      <c r="F8" s="141">
        <v>3000000</v>
      </c>
    </row>
    <row r="9" spans="1:7" ht="25.5" x14ac:dyDescent="0.25">
      <c r="A9" s="240">
        <v>6</v>
      </c>
      <c r="B9" s="145" t="s">
        <v>644</v>
      </c>
      <c r="C9" s="43">
        <v>3113</v>
      </c>
      <c r="D9" s="146" t="s">
        <v>646</v>
      </c>
      <c r="E9" s="147">
        <v>150000</v>
      </c>
      <c r="F9" s="147"/>
    </row>
    <row r="10" spans="1:7" x14ac:dyDescent="0.25">
      <c r="A10" s="240">
        <v>7</v>
      </c>
      <c r="B10" s="148" t="s">
        <v>644</v>
      </c>
      <c r="C10" s="43">
        <v>2219</v>
      </c>
      <c r="D10" s="140" t="s">
        <v>647</v>
      </c>
      <c r="E10" s="149">
        <v>3700000</v>
      </c>
      <c r="F10" s="149">
        <v>1500000</v>
      </c>
    </row>
    <row r="11" spans="1:7" ht="15" customHeight="1" x14ac:dyDescent="0.25">
      <c r="A11" s="240">
        <v>8</v>
      </c>
      <c r="B11" s="145" t="s">
        <v>644</v>
      </c>
      <c r="C11" s="43">
        <v>3612</v>
      </c>
      <c r="D11" s="146" t="s">
        <v>759</v>
      </c>
      <c r="E11" s="147">
        <v>1000000</v>
      </c>
      <c r="F11" s="147"/>
    </row>
    <row r="12" spans="1:7" ht="25.5" x14ac:dyDescent="0.25">
      <c r="A12" s="240">
        <v>9</v>
      </c>
      <c r="B12" s="142" t="s">
        <v>644</v>
      </c>
      <c r="C12" s="43">
        <v>3412</v>
      </c>
      <c r="D12" s="142" t="s">
        <v>762</v>
      </c>
      <c r="E12" s="150">
        <v>200000</v>
      </c>
      <c r="F12" s="150"/>
    </row>
    <row r="13" spans="1:7" ht="17.25" customHeight="1" x14ac:dyDescent="0.25">
      <c r="A13" s="240">
        <v>10</v>
      </c>
      <c r="B13" s="139" t="s">
        <v>644</v>
      </c>
      <c r="C13" s="43">
        <v>2212</v>
      </c>
      <c r="D13" s="140" t="s">
        <v>648</v>
      </c>
      <c r="E13" s="242">
        <v>1500000</v>
      </c>
      <c r="F13" s="151"/>
    </row>
    <row r="14" spans="1:7" x14ac:dyDescent="0.25">
      <c r="A14" s="240">
        <v>11</v>
      </c>
      <c r="B14" s="139" t="s">
        <v>644</v>
      </c>
      <c r="C14" s="43">
        <v>3322</v>
      </c>
      <c r="D14" s="140" t="s">
        <v>649</v>
      </c>
      <c r="E14" s="141">
        <v>100000</v>
      </c>
      <c r="F14" s="141"/>
    </row>
    <row r="15" spans="1:7" x14ac:dyDescent="0.25">
      <c r="A15" s="240">
        <v>12</v>
      </c>
      <c r="B15" s="152" t="s">
        <v>650</v>
      </c>
      <c r="C15" s="43">
        <v>6171</v>
      </c>
      <c r="D15" s="146" t="s">
        <v>651</v>
      </c>
      <c r="E15" s="147">
        <v>100000</v>
      </c>
      <c r="F15" s="147"/>
    </row>
    <row r="16" spans="1:7" x14ac:dyDescent="0.25">
      <c r="A16" s="240">
        <v>13</v>
      </c>
      <c r="B16" s="145" t="s">
        <v>652</v>
      </c>
      <c r="C16" s="43">
        <v>2219</v>
      </c>
      <c r="D16" s="146" t="s">
        <v>653</v>
      </c>
      <c r="E16" s="147">
        <v>500000</v>
      </c>
      <c r="F16" s="147"/>
    </row>
    <row r="17" spans="1:6" x14ac:dyDescent="0.25">
      <c r="A17" s="240">
        <v>14</v>
      </c>
      <c r="B17" s="145" t="s">
        <v>652</v>
      </c>
      <c r="C17" s="207">
        <v>3412</v>
      </c>
      <c r="D17" s="146" t="s">
        <v>654</v>
      </c>
      <c r="E17" s="147">
        <v>700000</v>
      </c>
      <c r="F17" s="147"/>
    </row>
    <row r="18" spans="1:6" x14ac:dyDescent="0.25">
      <c r="A18" s="240">
        <v>15</v>
      </c>
      <c r="B18" s="145" t="s">
        <v>652</v>
      </c>
      <c r="C18" s="43">
        <v>2221</v>
      </c>
      <c r="D18" s="146" t="s">
        <v>655</v>
      </c>
      <c r="E18" s="147">
        <v>300000</v>
      </c>
      <c r="F18" s="147"/>
    </row>
    <row r="19" spans="1:6" x14ac:dyDescent="0.25">
      <c r="A19" s="240">
        <v>16</v>
      </c>
      <c r="B19" s="152" t="s">
        <v>652</v>
      </c>
      <c r="C19" s="43">
        <v>2321</v>
      </c>
      <c r="D19" s="146" t="s">
        <v>656</v>
      </c>
      <c r="E19" s="153">
        <v>100000</v>
      </c>
      <c r="F19" s="153"/>
    </row>
    <row r="20" spans="1:6" x14ac:dyDescent="0.25">
      <c r="A20" s="240">
        <v>17</v>
      </c>
      <c r="B20" s="152" t="s">
        <v>657</v>
      </c>
      <c r="C20" s="43">
        <v>3632</v>
      </c>
      <c r="D20" s="146" t="s">
        <v>658</v>
      </c>
      <c r="E20" s="153">
        <v>700000</v>
      </c>
      <c r="F20" s="153"/>
    </row>
    <row r="21" spans="1:6" x14ac:dyDescent="0.25">
      <c r="A21" s="240">
        <v>18</v>
      </c>
      <c r="B21" s="139" t="s">
        <v>657</v>
      </c>
      <c r="C21" s="43">
        <v>3631</v>
      </c>
      <c r="D21" s="140" t="s">
        <v>659</v>
      </c>
      <c r="E21" s="151">
        <v>250000</v>
      </c>
      <c r="F21" s="151"/>
    </row>
    <row r="22" spans="1:6" x14ac:dyDescent="0.25">
      <c r="A22" s="240">
        <v>19</v>
      </c>
      <c r="B22" s="154" t="s">
        <v>657</v>
      </c>
      <c r="C22" s="43">
        <v>2221</v>
      </c>
      <c r="D22" s="146" t="s">
        <v>660</v>
      </c>
      <c r="E22" s="153">
        <v>150000</v>
      </c>
      <c r="F22" s="153"/>
    </row>
    <row r="23" spans="1:6" x14ac:dyDescent="0.25">
      <c r="A23" s="240">
        <v>20</v>
      </c>
      <c r="B23" s="152" t="s">
        <v>657</v>
      </c>
      <c r="C23" s="43">
        <v>6171</v>
      </c>
      <c r="D23" s="146" t="s">
        <v>661</v>
      </c>
      <c r="E23" s="147">
        <v>1000000</v>
      </c>
      <c r="F23" s="147"/>
    </row>
    <row r="24" spans="1:6" x14ac:dyDescent="0.25">
      <c r="A24" s="240">
        <v>21</v>
      </c>
      <c r="B24" s="152" t="s">
        <v>657</v>
      </c>
      <c r="C24" s="43">
        <v>3612</v>
      </c>
      <c r="D24" s="146" t="s">
        <v>662</v>
      </c>
      <c r="E24" s="153">
        <v>1250000</v>
      </c>
      <c r="F24" s="153"/>
    </row>
    <row r="25" spans="1:6" x14ac:dyDescent="0.25">
      <c r="A25" s="240">
        <v>22</v>
      </c>
      <c r="B25" s="152" t="s">
        <v>657</v>
      </c>
      <c r="C25" s="43">
        <v>3612</v>
      </c>
      <c r="D25" s="146" t="s">
        <v>663</v>
      </c>
      <c r="E25" s="153">
        <v>700000</v>
      </c>
      <c r="F25" s="153"/>
    </row>
    <row r="26" spans="1:6" x14ac:dyDescent="0.25">
      <c r="A26" s="240">
        <v>23</v>
      </c>
      <c r="B26" s="139" t="s">
        <v>664</v>
      </c>
      <c r="C26" s="43">
        <v>4379</v>
      </c>
      <c r="D26" s="140" t="s">
        <v>665</v>
      </c>
      <c r="E26" s="141">
        <v>60000</v>
      </c>
      <c r="F26" s="141"/>
    </row>
    <row r="27" spans="1:6" x14ac:dyDescent="0.25">
      <c r="A27" s="240">
        <v>24</v>
      </c>
      <c r="B27" s="152" t="s">
        <v>666</v>
      </c>
      <c r="C27" s="43">
        <v>3326</v>
      </c>
      <c r="D27" s="146" t="s">
        <v>667</v>
      </c>
      <c r="E27" s="147">
        <v>150000</v>
      </c>
      <c r="F27" s="147">
        <v>75000</v>
      </c>
    </row>
    <row r="28" spans="1:6" ht="15" customHeight="1" x14ac:dyDescent="0.25">
      <c r="A28" s="240">
        <v>25</v>
      </c>
      <c r="B28" s="152" t="s">
        <v>666</v>
      </c>
      <c r="C28" s="43">
        <v>3231</v>
      </c>
      <c r="D28" s="140" t="s">
        <v>668</v>
      </c>
      <c r="E28" s="147">
        <v>100000</v>
      </c>
      <c r="F28" s="147"/>
    </row>
    <row r="29" spans="1:6" x14ac:dyDescent="0.25">
      <c r="A29" s="240">
        <v>26</v>
      </c>
      <c r="B29" s="142" t="s">
        <v>650</v>
      </c>
      <c r="C29" s="43">
        <v>3613</v>
      </c>
      <c r="D29" s="143" t="s">
        <v>669</v>
      </c>
      <c r="E29" s="150">
        <v>250000</v>
      </c>
      <c r="F29" s="150"/>
    </row>
    <row r="30" spans="1:6" x14ac:dyDescent="0.25">
      <c r="A30" s="240">
        <v>27</v>
      </c>
      <c r="B30" s="142" t="s">
        <v>644</v>
      </c>
      <c r="C30" s="43">
        <v>3613</v>
      </c>
      <c r="D30" s="143" t="s">
        <v>670</v>
      </c>
      <c r="E30" s="150">
        <v>3100000</v>
      </c>
      <c r="F30" s="150">
        <v>4000000</v>
      </c>
    </row>
    <row r="31" spans="1:6" x14ac:dyDescent="0.25">
      <c r="A31" s="240">
        <v>28</v>
      </c>
      <c r="B31" s="142" t="s">
        <v>657</v>
      </c>
      <c r="C31" s="43">
        <v>3725</v>
      </c>
      <c r="D31" s="244" t="s">
        <v>758</v>
      </c>
      <c r="E31" s="150">
        <v>1000000</v>
      </c>
      <c r="F31" s="150">
        <v>800000</v>
      </c>
    </row>
    <row r="32" spans="1:6" x14ac:dyDescent="0.25">
      <c r="A32" s="240">
        <v>29</v>
      </c>
      <c r="B32" s="142" t="s">
        <v>644</v>
      </c>
      <c r="C32" s="43">
        <v>4357</v>
      </c>
      <c r="D32" s="245" t="s">
        <v>671</v>
      </c>
      <c r="E32" s="156">
        <v>850000</v>
      </c>
      <c r="F32" s="156"/>
    </row>
    <row r="33" spans="1:6" x14ac:dyDescent="0.25">
      <c r="A33" s="240">
        <v>30</v>
      </c>
      <c r="B33" s="142" t="s">
        <v>644</v>
      </c>
      <c r="C33" s="43">
        <v>3429</v>
      </c>
      <c r="D33" s="244" t="s">
        <v>672</v>
      </c>
      <c r="E33" s="156">
        <v>400000</v>
      </c>
      <c r="F33" s="156"/>
    </row>
    <row r="34" spans="1:6" x14ac:dyDescent="0.25">
      <c r="A34" s="240">
        <v>31</v>
      </c>
      <c r="B34" s="142" t="s">
        <v>652</v>
      </c>
      <c r="C34" s="43">
        <v>6399</v>
      </c>
      <c r="D34" s="244" t="s">
        <v>673</v>
      </c>
      <c r="E34" s="156">
        <v>1500000</v>
      </c>
      <c r="F34" s="156"/>
    </row>
    <row r="35" spans="1:6" x14ac:dyDescent="0.25">
      <c r="A35" s="240">
        <v>32</v>
      </c>
      <c r="B35" s="142" t="s">
        <v>644</v>
      </c>
      <c r="C35" s="43">
        <v>3421</v>
      </c>
      <c r="D35" s="244" t="s">
        <v>674</v>
      </c>
      <c r="E35" s="156">
        <v>330000</v>
      </c>
      <c r="F35" s="156">
        <v>160000</v>
      </c>
    </row>
    <row r="36" spans="1:6" x14ac:dyDescent="0.25">
      <c r="A36" s="240">
        <v>33</v>
      </c>
      <c r="B36" s="142" t="s">
        <v>675</v>
      </c>
      <c r="C36" s="43">
        <v>6399</v>
      </c>
      <c r="D36" s="244" t="s">
        <v>676</v>
      </c>
      <c r="E36" s="156">
        <v>11700000</v>
      </c>
      <c r="F36" s="156"/>
    </row>
    <row r="37" spans="1:6" x14ac:dyDescent="0.25">
      <c r="A37" s="240">
        <v>34</v>
      </c>
      <c r="B37" s="155"/>
      <c r="C37" s="155"/>
      <c r="D37" s="157" t="s">
        <v>599</v>
      </c>
      <c r="E37" s="158">
        <f>SUM(E4:E36)</f>
        <v>59305000</v>
      </c>
      <c r="F37" s="158">
        <v>23335000</v>
      </c>
    </row>
  </sheetData>
  <pageMargins left="0.59055118110236227" right="0.59055118110236227" top="0.78740157480314965" bottom="0.78740157480314965" header="0.31496062992125984" footer="0.31496062992125984"/>
  <pageSetup paperSize="9" firstPageNumber="6" orientation="portrait" useFirstPageNumber="1" r:id="rId1"/>
  <headerFooter>
    <oddHeader>&amp;RPříloha č. 2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yberte hodnotu ze seznamu" error="Vyberte hodnotu ze seznamu odborů">
          <x14:formula1>
            <xm:f>[1]Číselník!#REF!</xm:f>
          </x14:formula1>
          <xm:sqref>B4:B35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13" workbookViewId="0">
      <selection activeCell="N42" sqref="N42"/>
    </sheetView>
  </sheetViews>
  <sheetFormatPr defaultRowHeight="15" x14ac:dyDescent="0.25"/>
  <cols>
    <col min="1" max="1" width="3.7109375" style="161" customWidth="1"/>
    <col min="2" max="2" width="4.42578125" style="228" bestFit="1" customWidth="1"/>
    <col min="3" max="3" width="8.5703125" style="228" bestFit="1" customWidth="1"/>
    <col min="4" max="4" width="9.140625" style="37"/>
    <col min="5" max="5" width="9.140625" style="160"/>
    <col min="6" max="6" width="42.5703125" bestFit="1" customWidth="1"/>
    <col min="7" max="7" width="9.5703125" style="1" bestFit="1" customWidth="1"/>
    <col min="9" max="9" width="6.140625" customWidth="1"/>
    <col min="10" max="10" width="8.5703125" bestFit="1" customWidth="1"/>
    <col min="11" max="11" width="6" bestFit="1" customWidth="1"/>
    <col min="12" max="12" width="7.140625" customWidth="1"/>
  </cols>
  <sheetData>
    <row r="1" spans="1:11" ht="15.75" x14ac:dyDescent="0.25">
      <c r="A1" s="159" t="s">
        <v>677</v>
      </c>
      <c r="B1" s="159"/>
      <c r="C1" s="159"/>
      <c r="G1"/>
    </row>
    <row r="2" spans="1:11" ht="15.75" x14ac:dyDescent="0.25">
      <c r="B2" s="162"/>
      <c r="C2" s="162"/>
      <c r="G2"/>
    </row>
    <row r="3" spans="1:11" x14ac:dyDescent="0.25">
      <c r="A3" s="163" t="s">
        <v>628</v>
      </c>
      <c r="B3" s="102" t="s">
        <v>0</v>
      </c>
      <c r="C3" s="103" t="s">
        <v>1</v>
      </c>
      <c r="D3" s="102" t="s">
        <v>616</v>
      </c>
      <c r="E3" s="102" t="s">
        <v>617</v>
      </c>
      <c r="F3" s="102" t="s">
        <v>678</v>
      </c>
      <c r="G3" s="124" t="s">
        <v>462</v>
      </c>
    </row>
    <row r="4" spans="1:11" ht="15.75" x14ac:dyDescent="0.25">
      <c r="A4" s="163">
        <v>1</v>
      </c>
      <c r="B4" s="164" t="s">
        <v>679</v>
      </c>
      <c r="C4" s="165"/>
      <c r="D4" s="165"/>
      <c r="E4" s="165"/>
      <c r="G4" s="166"/>
    </row>
    <row r="5" spans="1:11" s="173" customFormat="1" x14ac:dyDescent="0.25">
      <c r="A5" s="163">
        <v>2</v>
      </c>
      <c r="B5" s="167">
        <v>14</v>
      </c>
      <c r="C5" s="168" t="s">
        <v>680</v>
      </c>
      <c r="D5" s="169">
        <v>2219</v>
      </c>
      <c r="E5" s="170">
        <v>5171</v>
      </c>
      <c r="F5" s="171" t="s">
        <v>681</v>
      </c>
      <c r="G5" s="172">
        <v>42000</v>
      </c>
    </row>
    <row r="6" spans="1:11" s="173" customFormat="1" x14ac:dyDescent="0.25">
      <c r="A6" s="163">
        <v>3</v>
      </c>
      <c r="B6" s="167">
        <v>14</v>
      </c>
      <c r="C6" s="168" t="s">
        <v>682</v>
      </c>
      <c r="D6" s="174">
        <v>2219</v>
      </c>
      <c r="E6" s="167">
        <v>5171</v>
      </c>
      <c r="F6" s="175" t="s">
        <v>683</v>
      </c>
      <c r="G6" s="176">
        <v>200000</v>
      </c>
    </row>
    <row r="7" spans="1:11" x14ac:dyDescent="0.25">
      <c r="A7" s="163">
        <v>4</v>
      </c>
      <c r="B7" s="167">
        <v>14</v>
      </c>
      <c r="C7" s="168" t="s">
        <v>680</v>
      </c>
      <c r="D7" s="177">
        <v>2310</v>
      </c>
      <c r="E7" s="178">
        <v>5171</v>
      </c>
      <c r="F7" s="171" t="s">
        <v>684</v>
      </c>
      <c r="G7" s="172">
        <v>150000</v>
      </c>
    </row>
    <row r="8" spans="1:11" x14ac:dyDescent="0.25">
      <c r="A8" s="163">
        <v>5</v>
      </c>
      <c r="B8" s="167">
        <v>14</v>
      </c>
      <c r="C8" s="168" t="s">
        <v>680</v>
      </c>
      <c r="D8" s="177">
        <v>3319</v>
      </c>
      <c r="E8" s="178">
        <v>5021</v>
      </c>
      <c r="F8" s="171" t="s">
        <v>685</v>
      </c>
      <c r="G8" s="172">
        <v>6000</v>
      </c>
    </row>
    <row r="9" spans="1:11" x14ac:dyDescent="0.25">
      <c r="A9" s="163">
        <v>6</v>
      </c>
      <c r="B9" s="167">
        <v>14</v>
      </c>
      <c r="C9" s="168" t="s">
        <v>680</v>
      </c>
      <c r="D9" s="169">
        <v>3326</v>
      </c>
      <c r="E9" s="170">
        <v>5171</v>
      </c>
      <c r="F9" s="179" t="s">
        <v>686</v>
      </c>
      <c r="G9" s="172">
        <v>100000</v>
      </c>
    </row>
    <row r="10" spans="1:11" x14ac:dyDescent="0.25">
      <c r="A10" s="163">
        <v>7</v>
      </c>
      <c r="B10" s="167">
        <v>14</v>
      </c>
      <c r="C10" s="168" t="s">
        <v>680</v>
      </c>
      <c r="D10" s="177">
        <v>3349</v>
      </c>
      <c r="E10" s="178">
        <v>5169</v>
      </c>
      <c r="F10" s="171" t="s">
        <v>687</v>
      </c>
      <c r="G10" s="172">
        <v>40000</v>
      </c>
    </row>
    <row r="11" spans="1:11" x14ac:dyDescent="0.25">
      <c r="A11" s="163">
        <v>8</v>
      </c>
      <c r="B11" s="167">
        <v>14</v>
      </c>
      <c r="C11" s="168" t="s">
        <v>680</v>
      </c>
      <c r="D11" s="177">
        <v>3399</v>
      </c>
      <c r="E11" s="178">
        <v>5169</v>
      </c>
      <c r="F11" s="171" t="s">
        <v>688</v>
      </c>
      <c r="G11" s="172">
        <v>187000</v>
      </c>
      <c r="H11" s="180"/>
    </row>
    <row r="12" spans="1:11" x14ac:dyDescent="0.25">
      <c r="A12" s="163">
        <v>9</v>
      </c>
      <c r="B12" s="167">
        <v>14</v>
      </c>
      <c r="C12" s="168" t="s">
        <v>680</v>
      </c>
      <c r="D12" s="181">
        <v>3419</v>
      </c>
      <c r="E12" s="182">
        <v>5222</v>
      </c>
      <c r="F12" s="183" t="s">
        <v>689</v>
      </c>
      <c r="G12" s="172">
        <v>30000</v>
      </c>
      <c r="H12" s="180"/>
    </row>
    <row r="13" spans="1:11" x14ac:dyDescent="0.25">
      <c r="A13" s="163">
        <v>10</v>
      </c>
      <c r="B13" s="167">
        <v>14</v>
      </c>
      <c r="C13" s="168" t="s">
        <v>680</v>
      </c>
      <c r="D13" s="181">
        <v>3419</v>
      </c>
      <c r="E13" s="182">
        <v>5222</v>
      </c>
      <c r="F13" s="183" t="s">
        <v>690</v>
      </c>
      <c r="G13" s="172">
        <v>20000</v>
      </c>
      <c r="H13" s="180"/>
    </row>
    <row r="14" spans="1:11" x14ac:dyDescent="0.25">
      <c r="A14" s="163">
        <v>11</v>
      </c>
      <c r="B14" s="167">
        <v>14</v>
      </c>
      <c r="C14" s="168" t="s">
        <v>680</v>
      </c>
      <c r="D14" s="181">
        <v>3419</v>
      </c>
      <c r="E14" s="182">
        <v>5222</v>
      </c>
      <c r="F14" s="183" t="s">
        <v>691</v>
      </c>
      <c r="G14" s="172">
        <v>20000</v>
      </c>
      <c r="H14" s="180"/>
      <c r="I14" s="180"/>
      <c r="J14" s="184"/>
      <c r="K14" s="184"/>
    </row>
    <row r="15" spans="1:11" x14ac:dyDescent="0.25">
      <c r="A15" s="163">
        <v>12</v>
      </c>
      <c r="B15" s="167">
        <v>14</v>
      </c>
      <c r="C15" s="168" t="s">
        <v>680</v>
      </c>
      <c r="D15" s="181">
        <v>3419</v>
      </c>
      <c r="E15" s="182">
        <v>5222</v>
      </c>
      <c r="F15" s="183" t="s">
        <v>692</v>
      </c>
      <c r="G15" s="172">
        <v>20000</v>
      </c>
      <c r="H15" s="180"/>
      <c r="I15" s="180"/>
      <c r="J15" s="184"/>
      <c r="K15" s="184"/>
    </row>
    <row r="16" spans="1:11" x14ac:dyDescent="0.25">
      <c r="A16" s="163">
        <v>13</v>
      </c>
      <c r="B16" s="167">
        <v>14</v>
      </c>
      <c r="C16" s="168" t="s">
        <v>680</v>
      </c>
      <c r="D16" s="177">
        <v>3613</v>
      </c>
      <c r="E16" s="178">
        <v>5139</v>
      </c>
      <c r="F16" s="171" t="s">
        <v>693</v>
      </c>
      <c r="G16" s="172">
        <v>20000</v>
      </c>
      <c r="H16" s="180"/>
    </row>
    <row r="17" spans="1:11" x14ac:dyDescent="0.25">
      <c r="A17" s="163">
        <v>14</v>
      </c>
      <c r="B17" s="167">
        <v>14</v>
      </c>
      <c r="C17" s="168" t="s">
        <v>680</v>
      </c>
      <c r="D17" s="177">
        <v>3631</v>
      </c>
      <c r="E17" s="178">
        <v>6121</v>
      </c>
      <c r="F17" s="175" t="s">
        <v>694</v>
      </c>
      <c r="G17" s="176">
        <v>60000</v>
      </c>
      <c r="H17" s="180"/>
      <c r="I17" s="180"/>
      <c r="J17" s="184"/>
      <c r="K17" s="184"/>
    </row>
    <row r="18" spans="1:11" x14ac:dyDescent="0.25">
      <c r="A18" s="163">
        <v>15</v>
      </c>
      <c r="B18" s="167">
        <v>14</v>
      </c>
      <c r="C18" s="168" t="s">
        <v>680</v>
      </c>
      <c r="D18" s="174">
        <v>5512</v>
      </c>
      <c r="E18" s="167">
        <v>5171</v>
      </c>
      <c r="F18" s="175" t="s">
        <v>695</v>
      </c>
      <c r="G18" s="176">
        <v>60000</v>
      </c>
      <c r="H18" s="180"/>
      <c r="I18" s="180"/>
      <c r="J18" s="184"/>
      <c r="K18" s="185"/>
    </row>
    <row r="19" spans="1:11" x14ac:dyDescent="0.25">
      <c r="A19" s="163">
        <v>16</v>
      </c>
      <c r="B19" s="167">
        <v>14</v>
      </c>
      <c r="C19" s="168" t="s">
        <v>680</v>
      </c>
      <c r="D19" s="174">
        <v>3699</v>
      </c>
      <c r="E19" s="167">
        <v>5901</v>
      </c>
      <c r="F19" s="186" t="s">
        <v>696</v>
      </c>
      <c r="G19" s="187">
        <v>-955000</v>
      </c>
      <c r="H19" s="180"/>
      <c r="I19" s="180"/>
      <c r="J19" s="184"/>
    </row>
    <row r="20" spans="1:11" x14ac:dyDescent="0.25">
      <c r="A20" s="163">
        <v>17</v>
      </c>
      <c r="B20" s="164" t="s">
        <v>697</v>
      </c>
      <c r="C20" s="168"/>
      <c r="D20" s="188"/>
      <c r="E20" s="189"/>
      <c r="F20" s="190"/>
      <c r="G20" s="187"/>
      <c r="H20" s="180"/>
      <c r="I20" s="180"/>
      <c r="J20" s="184"/>
    </row>
    <row r="21" spans="1:11" x14ac:dyDescent="0.25">
      <c r="A21" s="163">
        <v>18</v>
      </c>
      <c r="B21" s="167">
        <v>14</v>
      </c>
      <c r="C21" s="168" t="s">
        <v>698</v>
      </c>
      <c r="D21" s="191">
        <v>3399</v>
      </c>
      <c r="E21" s="191">
        <v>5175</v>
      </c>
      <c r="F21" s="192" t="s">
        <v>688</v>
      </c>
      <c r="G21" s="193">
        <v>30000</v>
      </c>
      <c r="H21" s="180"/>
      <c r="I21" s="180"/>
      <c r="J21" s="184"/>
    </row>
    <row r="22" spans="1:11" x14ac:dyDescent="0.25">
      <c r="A22" s="163">
        <v>19</v>
      </c>
      <c r="B22" s="167">
        <v>14</v>
      </c>
      <c r="C22" s="168" t="s">
        <v>698</v>
      </c>
      <c r="D22" s="194">
        <v>3419</v>
      </c>
      <c r="E22" s="194">
        <v>5137</v>
      </c>
      <c r="F22" s="195" t="s">
        <v>699</v>
      </c>
      <c r="G22" s="196">
        <v>10000</v>
      </c>
      <c r="H22" s="180"/>
      <c r="I22" s="180"/>
      <c r="J22" s="184"/>
    </row>
    <row r="23" spans="1:11" x14ac:dyDescent="0.25">
      <c r="A23" s="163">
        <v>20</v>
      </c>
      <c r="B23" s="167">
        <v>14</v>
      </c>
      <c r="C23" s="168" t="s">
        <v>698</v>
      </c>
      <c r="D23" s="197">
        <v>3613</v>
      </c>
      <c r="E23" s="197">
        <v>5137</v>
      </c>
      <c r="F23" s="195" t="s">
        <v>700</v>
      </c>
      <c r="G23" s="193">
        <v>30000</v>
      </c>
      <c r="H23" s="180"/>
      <c r="I23" s="180"/>
      <c r="J23" s="184"/>
    </row>
    <row r="24" spans="1:11" x14ac:dyDescent="0.25">
      <c r="A24" s="163">
        <v>21</v>
      </c>
      <c r="B24" s="167">
        <v>14</v>
      </c>
      <c r="C24" s="168" t="s">
        <v>698</v>
      </c>
      <c r="D24" s="197">
        <v>3613</v>
      </c>
      <c r="E24" s="197">
        <v>5139</v>
      </c>
      <c r="F24" s="195" t="s">
        <v>701</v>
      </c>
      <c r="G24" s="193">
        <v>12000</v>
      </c>
      <c r="H24" s="180"/>
      <c r="I24" s="180"/>
      <c r="J24" s="184"/>
    </row>
    <row r="25" spans="1:11" x14ac:dyDescent="0.25">
      <c r="A25" s="163">
        <v>22</v>
      </c>
      <c r="B25" s="167">
        <v>14</v>
      </c>
      <c r="C25" s="168" t="s">
        <v>698</v>
      </c>
      <c r="D25" s="191">
        <v>3613</v>
      </c>
      <c r="E25" s="191">
        <v>5171</v>
      </c>
      <c r="F25" s="192" t="s">
        <v>702</v>
      </c>
      <c r="G25" s="193">
        <v>63000</v>
      </c>
      <c r="H25" s="180"/>
      <c r="I25" s="180"/>
      <c r="J25" s="184"/>
    </row>
    <row r="26" spans="1:11" x14ac:dyDescent="0.25">
      <c r="A26" s="163">
        <v>23</v>
      </c>
      <c r="B26" s="167">
        <v>14</v>
      </c>
      <c r="C26" s="168" t="s">
        <v>698</v>
      </c>
      <c r="D26" s="174">
        <v>3699</v>
      </c>
      <c r="E26" s="167">
        <v>5901</v>
      </c>
      <c r="F26" s="186" t="s">
        <v>703</v>
      </c>
      <c r="G26" s="187">
        <v>-145000</v>
      </c>
      <c r="H26" s="180"/>
      <c r="I26" s="180"/>
      <c r="J26" s="184"/>
    </row>
    <row r="27" spans="1:11" x14ac:dyDescent="0.25">
      <c r="A27" s="163">
        <v>24</v>
      </c>
      <c r="B27" s="164" t="s">
        <v>704</v>
      </c>
      <c r="C27" s="198"/>
      <c r="D27" s="199"/>
      <c r="E27" s="200"/>
      <c r="F27" s="18"/>
      <c r="G27" s="201"/>
    </row>
    <row r="28" spans="1:11" x14ac:dyDescent="0.25">
      <c r="A28" s="163">
        <v>25</v>
      </c>
      <c r="B28" s="202">
        <v>14</v>
      </c>
      <c r="C28" s="168" t="s">
        <v>705</v>
      </c>
      <c r="D28" s="197">
        <v>2219</v>
      </c>
      <c r="E28" s="197">
        <v>5171</v>
      </c>
      <c r="F28" s="203" t="s">
        <v>706</v>
      </c>
      <c r="G28" s="193">
        <v>20000</v>
      </c>
    </row>
    <row r="29" spans="1:11" x14ac:dyDescent="0.25">
      <c r="A29" s="163">
        <v>26</v>
      </c>
      <c r="B29" s="202">
        <v>14</v>
      </c>
      <c r="C29" s="168" t="s">
        <v>705</v>
      </c>
      <c r="D29" s="194">
        <v>3326</v>
      </c>
      <c r="E29" s="194">
        <v>5171</v>
      </c>
      <c r="F29" s="195" t="s">
        <v>707</v>
      </c>
      <c r="G29" s="196">
        <v>50000</v>
      </c>
    </row>
    <row r="30" spans="1:11" s="39" customFormat="1" x14ac:dyDescent="0.25">
      <c r="A30" s="163">
        <v>27</v>
      </c>
      <c r="B30" s="202">
        <v>14</v>
      </c>
      <c r="C30" s="168" t="s">
        <v>705</v>
      </c>
      <c r="D30" s="197">
        <v>3725</v>
      </c>
      <c r="E30" s="197">
        <v>5171</v>
      </c>
      <c r="F30" s="203" t="s">
        <v>708</v>
      </c>
      <c r="G30" s="193">
        <v>30000</v>
      </c>
    </row>
    <row r="31" spans="1:11" x14ac:dyDescent="0.25">
      <c r="A31" s="163">
        <v>28</v>
      </c>
      <c r="B31" s="202">
        <v>14</v>
      </c>
      <c r="C31" s="168" t="s">
        <v>705</v>
      </c>
      <c r="D31" s="197">
        <v>3745</v>
      </c>
      <c r="E31" s="197">
        <v>5171</v>
      </c>
      <c r="F31" s="203" t="s">
        <v>709</v>
      </c>
      <c r="G31" s="193">
        <v>30000</v>
      </c>
    </row>
    <row r="32" spans="1:11" x14ac:dyDescent="0.25">
      <c r="A32" s="163">
        <v>29</v>
      </c>
      <c r="B32" s="167">
        <v>14</v>
      </c>
      <c r="C32" s="168" t="s">
        <v>705</v>
      </c>
      <c r="D32" s="174">
        <v>3699</v>
      </c>
      <c r="E32" s="167">
        <v>5901</v>
      </c>
      <c r="F32" s="186" t="s">
        <v>710</v>
      </c>
      <c r="G32" s="187">
        <v>-130000</v>
      </c>
    </row>
    <row r="33" spans="1:8" x14ac:dyDescent="0.25">
      <c r="A33" s="163">
        <v>30</v>
      </c>
      <c r="B33" s="164" t="s">
        <v>711</v>
      </c>
      <c r="C33" s="18"/>
      <c r="D33" s="204"/>
      <c r="E33" s="205"/>
      <c r="G33" s="206"/>
    </row>
    <row r="34" spans="1:8" x14ac:dyDescent="0.25">
      <c r="A34" s="163">
        <v>31</v>
      </c>
      <c r="B34" s="167">
        <v>14</v>
      </c>
      <c r="C34" s="168" t="s">
        <v>712</v>
      </c>
      <c r="D34" s="182">
        <v>2219</v>
      </c>
      <c r="E34" s="207">
        <v>5171</v>
      </c>
      <c r="F34" s="175" t="s">
        <v>713</v>
      </c>
      <c r="G34" s="208">
        <v>20000</v>
      </c>
    </row>
    <row r="35" spans="1:8" x14ac:dyDescent="0.25">
      <c r="A35" s="163">
        <v>32</v>
      </c>
      <c r="B35" s="167">
        <v>14</v>
      </c>
      <c r="C35" s="168" t="s">
        <v>712</v>
      </c>
      <c r="D35" s="207">
        <v>3322</v>
      </c>
      <c r="E35" s="207">
        <v>5154</v>
      </c>
      <c r="F35" s="209" t="s">
        <v>714</v>
      </c>
      <c r="G35" s="210">
        <v>20000</v>
      </c>
    </row>
    <row r="36" spans="1:8" x14ac:dyDescent="0.25">
      <c r="A36" s="163">
        <v>33</v>
      </c>
      <c r="B36" s="167">
        <v>14</v>
      </c>
      <c r="C36" s="168" t="s">
        <v>712</v>
      </c>
      <c r="D36" s="207">
        <v>3326</v>
      </c>
      <c r="E36" s="207">
        <v>5171</v>
      </c>
      <c r="F36" s="175" t="s">
        <v>686</v>
      </c>
      <c r="G36" s="210">
        <v>20000</v>
      </c>
    </row>
    <row r="37" spans="1:8" x14ac:dyDescent="0.25">
      <c r="A37" s="163">
        <v>34</v>
      </c>
      <c r="B37" s="167">
        <v>14</v>
      </c>
      <c r="C37" s="168" t="s">
        <v>712</v>
      </c>
      <c r="D37" s="207">
        <v>3399</v>
      </c>
      <c r="E37" s="207">
        <v>5175</v>
      </c>
      <c r="F37" s="175" t="s">
        <v>688</v>
      </c>
      <c r="G37" s="210">
        <v>30000</v>
      </c>
      <c r="H37" s="1"/>
    </row>
    <row r="38" spans="1:8" x14ac:dyDescent="0.25">
      <c r="A38" s="163">
        <v>35</v>
      </c>
      <c r="B38" s="167">
        <v>14</v>
      </c>
      <c r="C38" s="168" t="s">
        <v>712</v>
      </c>
      <c r="D38" s="207">
        <v>3412</v>
      </c>
      <c r="E38" s="207">
        <v>5171</v>
      </c>
      <c r="F38" s="175" t="s">
        <v>715</v>
      </c>
      <c r="G38" s="210">
        <v>10000</v>
      </c>
    </row>
    <row r="39" spans="1:8" x14ac:dyDescent="0.25">
      <c r="A39" s="163">
        <v>36</v>
      </c>
      <c r="B39" s="167">
        <v>14</v>
      </c>
      <c r="C39" s="168" t="s">
        <v>712</v>
      </c>
      <c r="D39" s="182">
        <v>3419</v>
      </c>
      <c r="E39" s="182">
        <v>5222</v>
      </c>
      <c r="F39" s="175" t="s">
        <v>716</v>
      </c>
      <c r="G39" s="210">
        <v>10000</v>
      </c>
    </row>
    <row r="40" spans="1:8" x14ac:dyDescent="0.25">
      <c r="A40" s="163">
        <v>37</v>
      </c>
      <c r="B40" s="167">
        <v>14</v>
      </c>
      <c r="C40" s="168" t="s">
        <v>712</v>
      </c>
      <c r="D40" s="207">
        <v>3613</v>
      </c>
      <c r="E40" s="207">
        <v>5137</v>
      </c>
      <c r="F40" s="175" t="s">
        <v>717</v>
      </c>
      <c r="G40" s="210">
        <v>20000</v>
      </c>
    </row>
    <row r="41" spans="1:8" x14ac:dyDescent="0.25">
      <c r="A41" s="163">
        <v>38</v>
      </c>
      <c r="B41" s="167">
        <v>14</v>
      </c>
      <c r="C41" s="168" t="s">
        <v>712</v>
      </c>
      <c r="D41" s="207">
        <v>3745</v>
      </c>
      <c r="E41" s="207">
        <v>5171</v>
      </c>
      <c r="F41" s="175" t="s">
        <v>718</v>
      </c>
      <c r="G41" s="210">
        <v>30000</v>
      </c>
    </row>
    <row r="42" spans="1:8" x14ac:dyDescent="0.25">
      <c r="A42" s="163">
        <v>39</v>
      </c>
      <c r="B42" s="167">
        <v>14</v>
      </c>
      <c r="C42" s="168" t="s">
        <v>712</v>
      </c>
      <c r="D42" s="182">
        <v>3613</v>
      </c>
      <c r="E42" s="182">
        <v>6122</v>
      </c>
      <c r="F42" s="175" t="s">
        <v>719</v>
      </c>
      <c r="G42" s="210">
        <v>100000</v>
      </c>
    </row>
    <row r="43" spans="1:8" x14ac:dyDescent="0.25">
      <c r="A43" s="163">
        <v>40</v>
      </c>
      <c r="B43" s="167">
        <v>14</v>
      </c>
      <c r="C43" s="168" t="s">
        <v>712</v>
      </c>
      <c r="D43" s="182">
        <v>3699</v>
      </c>
      <c r="E43" s="182">
        <v>5901</v>
      </c>
      <c r="F43" s="186" t="s">
        <v>720</v>
      </c>
      <c r="G43" s="210">
        <v>-260000</v>
      </c>
    </row>
    <row r="44" spans="1:8" x14ac:dyDescent="0.25">
      <c r="A44" s="163">
        <v>41</v>
      </c>
      <c r="B44" s="164" t="s">
        <v>721</v>
      </c>
      <c r="C44" s="18"/>
      <c r="D44" s="204"/>
      <c r="E44" s="205"/>
      <c r="F44" s="18"/>
      <c r="G44" s="206"/>
    </row>
    <row r="45" spans="1:8" x14ac:dyDescent="0.25">
      <c r="A45" s="163">
        <v>42</v>
      </c>
      <c r="B45" s="167">
        <v>14</v>
      </c>
      <c r="C45" s="168" t="s">
        <v>722</v>
      </c>
      <c r="D45" s="207">
        <v>3613</v>
      </c>
      <c r="E45" s="207">
        <v>5137</v>
      </c>
      <c r="F45" s="175" t="s">
        <v>700</v>
      </c>
      <c r="G45" s="211">
        <v>15000</v>
      </c>
    </row>
    <row r="46" spans="1:8" x14ac:dyDescent="0.25">
      <c r="A46" s="163">
        <v>43</v>
      </c>
      <c r="B46" s="167">
        <v>14</v>
      </c>
      <c r="C46" s="168" t="s">
        <v>722</v>
      </c>
      <c r="D46" s="207">
        <v>3613</v>
      </c>
      <c r="E46" s="207">
        <v>5139</v>
      </c>
      <c r="F46" s="175" t="s">
        <v>701</v>
      </c>
      <c r="G46" s="176">
        <v>10000</v>
      </c>
    </row>
    <row r="47" spans="1:8" x14ac:dyDescent="0.25">
      <c r="A47" s="163">
        <v>44</v>
      </c>
      <c r="B47" s="167">
        <v>14</v>
      </c>
      <c r="C47" s="168" t="s">
        <v>722</v>
      </c>
      <c r="D47" s="207">
        <v>3613</v>
      </c>
      <c r="E47" s="207">
        <v>5171</v>
      </c>
      <c r="F47" s="212" t="s">
        <v>723</v>
      </c>
      <c r="G47" s="213">
        <v>10000</v>
      </c>
    </row>
    <row r="48" spans="1:8" x14ac:dyDescent="0.25">
      <c r="A48" s="163">
        <v>45</v>
      </c>
      <c r="B48" s="167">
        <v>14</v>
      </c>
      <c r="C48" s="168" t="s">
        <v>722</v>
      </c>
      <c r="D48" s="207">
        <v>3399</v>
      </c>
      <c r="E48" s="207">
        <v>5175</v>
      </c>
      <c r="F48" s="175" t="s">
        <v>688</v>
      </c>
      <c r="G48" s="176">
        <v>20000</v>
      </c>
    </row>
    <row r="49" spans="1:7" x14ac:dyDescent="0.25">
      <c r="A49" s="163">
        <v>46</v>
      </c>
      <c r="B49" s="167">
        <v>14</v>
      </c>
      <c r="C49" s="168" t="s">
        <v>722</v>
      </c>
      <c r="D49" s="214">
        <v>3419</v>
      </c>
      <c r="E49" s="207">
        <v>5222</v>
      </c>
      <c r="F49" s="175" t="s">
        <v>724</v>
      </c>
      <c r="G49" s="176">
        <v>10000</v>
      </c>
    </row>
    <row r="50" spans="1:7" x14ac:dyDescent="0.25">
      <c r="A50" s="163">
        <v>47</v>
      </c>
      <c r="B50" s="167">
        <v>14</v>
      </c>
      <c r="C50" s="168" t="s">
        <v>722</v>
      </c>
      <c r="D50" s="207">
        <v>3412</v>
      </c>
      <c r="E50" s="207">
        <v>5171</v>
      </c>
      <c r="F50" s="175" t="s">
        <v>715</v>
      </c>
      <c r="G50" s="176">
        <v>10000</v>
      </c>
    </row>
    <row r="51" spans="1:7" x14ac:dyDescent="0.25">
      <c r="A51" s="163">
        <v>48</v>
      </c>
      <c r="B51" s="167">
        <v>14</v>
      </c>
      <c r="C51" s="168" t="s">
        <v>722</v>
      </c>
      <c r="D51" s="215">
        <v>3632</v>
      </c>
      <c r="E51" s="216">
        <v>5171</v>
      </c>
      <c r="F51" s="175" t="s">
        <v>725</v>
      </c>
      <c r="G51" s="176">
        <v>10000</v>
      </c>
    </row>
    <row r="52" spans="1:7" x14ac:dyDescent="0.25">
      <c r="A52" s="163">
        <v>49</v>
      </c>
      <c r="B52" s="167">
        <v>14</v>
      </c>
      <c r="C52" s="168" t="s">
        <v>722</v>
      </c>
      <c r="D52" s="207">
        <v>3699</v>
      </c>
      <c r="E52" s="207">
        <v>5901</v>
      </c>
      <c r="F52" s="212" t="s">
        <v>726</v>
      </c>
      <c r="G52" s="213">
        <v>-85000</v>
      </c>
    </row>
    <row r="53" spans="1:7" x14ac:dyDescent="0.25">
      <c r="A53" s="163">
        <v>50</v>
      </c>
      <c r="B53" s="164" t="s">
        <v>727</v>
      </c>
      <c r="C53" s="18"/>
      <c r="D53" s="204"/>
      <c r="E53" s="205"/>
      <c r="F53" s="18"/>
      <c r="G53" s="206"/>
    </row>
    <row r="54" spans="1:7" x14ac:dyDescent="0.25">
      <c r="A54" s="163">
        <v>51</v>
      </c>
      <c r="B54" s="167">
        <v>14</v>
      </c>
      <c r="C54" s="168" t="s">
        <v>728</v>
      </c>
      <c r="D54" s="217">
        <v>3399</v>
      </c>
      <c r="E54" s="217">
        <v>5175</v>
      </c>
      <c r="F54" s="195" t="s">
        <v>688</v>
      </c>
      <c r="G54" s="218">
        <v>20000</v>
      </c>
    </row>
    <row r="55" spans="1:7" x14ac:dyDescent="0.25">
      <c r="A55" s="163">
        <v>52</v>
      </c>
      <c r="B55" s="167">
        <v>14</v>
      </c>
      <c r="C55" s="168" t="s">
        <v>728</v>
      </c>
      <c r="D55" s="217">
        <v>3613</v>
      </c>
      <c r="E55" s="217">
        <v>5137</v>
      </c>
      <c r="F55" s="195" t="s">
        <v>700</v>
      </c>
      <c r="G55" s="196">
        <v>20000</v>
      </c>
    </row>
    <row r="56" spans="1:7" x14ac:dyDescent="0.25">
      <c r="A56" s="163">
        <v>53</v>
      </c>
      <c r="B56" s="167">
        <v>14</v>
      </c>
      <c r="C56" s="168" t="s">
        <v>728</v>
      </c>
      <c r="D56" s="217">
        <v>3613</v>
      </c>
      <c r="E56" s="217">
        <v>5139</v>
      </c>
      <c r="F56" s="219" t="s">
        <v>701</v>
      </c>
      <c r="G56" s="220">
        <v>20000</v>
      </c>
    </row>
    <row r="57" spans="1:7" x14ac:dyDescent="0.25">
      <c r="A57" s="163">
        <v>54</v>
      </c>
      <c r="B57" s="167">
        <v>14</v>
      </c>
      <c r="C57" s="168" t="s">
        <v>728</v>
      </c>
      <c r="D57" s="217">
        <v>3613</v>
      </c>
      <c r="E57" s="217">
        <v>5171</v>
      </c>
      <c r="F57" s="195" t="s">
        <v>723</v>
      </c>
      <c r="G57" s="196">
        <v>30000</v>
      </c>
    </row>
    <row r="58" spans="1:7" x14ac:dyDescent="0.25">
      <c r="A58" s="163">
        <v>55</v>
      </c>
      <c r="B58" s="167">
        <v>14</v>
      </c>
      <c r="C58" s="168" t="s">
        <v>728</v>
      </c>
      <c r="D58" s="217">
        <v>3319</v>
      </c>
      <c r="E58" s="217">
        <v>5021</v>
      </c>
      <c r="F58" s="195" t="s">
        <v>685</v>
      </c>
      <c r="G58" s="196">
        <v>6000</v>
      </c>
    </row>
    <row r="59" spans="1:7" x14ac:dyDescent="0.25">
      <c r="A59" s="163">
        <v>56</v>
      </c>
      <c r="B59" s="167">
        <v>14</v>
      </c>
      <c r="C59" s="168" t="s">
        <v>728</v>
      </c>
      <c r="D59" s="217">
        <v>3745</v>
      </c>
      <c r="E59" s="217">
        <v>5171</v>
      </c>
      <c r="F59" s="195" t="s">
        <v>729</v>
      </c>
      <c r="G59" s="196">
        <v>10000</v>
      </c>
    </row>
    <row r="60" spans="1:7" x14ac:dyDescent="0.25">
      <c r="A60" s="163">
        <v>57</v>
      </c>
      <c r="B60" s="167">
        <v>14</v>
      </c>
      <c r="C60" s="168" t="s">
        <v>728</v>
      </c>
      <c r="D60" s="194">
        <v>3699</v>
      </c>
      <c r="E60" s="194">
        <v>5901</v>
      </c>
      <c r="F60" s="221" t="s">
        <v>730</v>
      </c>
      <c r="G60" s="220">
        <v>-106000</v>
      </c>
    </row>
    <row r="61" spans="1:7" x14ac:dyDescent="0.25">
      <c r="A61" s="163">
        <v>58</v>
      </c>
      <c r="B61" s="164" t="s">
        <v>731</v>
      </c>
      <c r="C61" s="168"/>
      <c r="D61" s="204"/>
      <c r="E61" s="205"/>
      <c r="F61" s="18"/>
      <c r="G61" s="206"/>
    </row>
    <row r="62" spans="1:7" x14ac:dyDescent="0.25">
      <c r="A62" s="163">
        <v>59</v>
      </c>
      <c r="B62" s="167">
        <v>14</v>
      </c>
      <c r="C62" s="168" t="s">
        <v>732</v>
      </c>
      <c r="D62" s="217">
        <v>3399</v>
      </c>
      <c r="E62" s="217">
        <v>5169</v>
      </c>
      <c r="F62" s="195" t="s">
        <v>688</v>
      </c>
      <c r="G62" s="218">
        <v>200000</v>
      </c>
    </row>
    <row r="63" spans="1:7" x14ac:dyDescent="0.25">
      <c r="A63" s="163">
        <v>60</v>
      </c>
      <c r="B63" s="167">
        <v>14</v>
      </c>
      <c r="C63" s="168" t="s">
        <v>732</v>
      </c>
      <c r="D63" s="217">
        <v>3613</v>
      </c>
      <c r="E63" s="217">
        <v>5175</v>
      </c>
      <c r="F63" s="195" t="s">
        <v>733</v>
      </c>
      <c r="G63" s="196">
        <v>30000</v>
      </c>
    </row>
    <row r="64" spans="1:7" x14ac:dyDescent="0.25">
      <c r="A64" s="163">
        <v>61</v>
      </c>
      <c r="B64" s="167">
        <v>14</v>
      </c>
      <c r="C64" s="168" t="s">
        <v>732</v>
      </c>
      <c r="D64" s="217">
        <v>3613</v>
      </c>
      <c r="E64" s="217">
        <v>5137</v>
      </c>
      <c r="F64" s="219" t="s">
        <v>700</v>
      </c>
      <c r="G64" s="220">
        <v>75000</v>
      </c>
    </row>
    <row r="65" spans="1:7" x14ac:dyDescent="0.25">
      <c r="A65" s="163">
        <v>62</v>
      </c>
      <c r="B65" s="167">
        <v>14</v>
      </c>
      <c r="C65" s="168" t="s">
        <v>732</v>
      </c>
      <c r="D65" s="217">
        <v>3613</v>
      </c>
      <c r="E65" s="217">
        <v>5139</v>
      </c>
      <c r="F65" s="195" t="s">
        <v>701</v>
      </c>
      <c r="G65" s="196">
        <v>10000</v>
      </c>
    </row>
    <row r="66" spans="1:7" x14ac:dyDescent="0.25">
      <c r="A66" s="163">
        <v>63</v>
      </c>
      <c r="B66" s="167">
        <v>14</v>
      </c>
      <c r="C66" s="168" t="s">
        <v>732</v>
      </c>
      <c r="D66" s="217">
        <v>3412</v>
      </c>
      <c r="E66" s="217">
        <v>5171</v>
      </c>
      <c r="F66" s="195" t="s">
        <v>715</v>
      </c>
      <c r="G66" s="196">
        <v>10000</v>
      </c>
    </row>
    <row r="67" spans="1:7" x14ac:dyDescent="0.25">
      <c r="A67" s="163">
        <v>64</v>
      </c>
      <c r="B67" s="167">
        <v>14</v>
      </c>
      <c r="C67" s="168" t="s">
        <v>732</v>
      </c>
      <c r="D67" s="217">
        <v>3319</v>
      </c>
      <c r="E67" s="217">
        <v>5021</v>
      </c>
      <c r="F67" s="195" t="s">
        <v>685</v>
      </c>
      <c r="G67" s="196">
        <v>7000</v>
      </c>
    </row>
    <row r="68" spans="1:7" x14ac:dyDescent="0.25">
      <c r="A68" s="163">
        <v>65</v>
      </c>
      <c r="B68" s="167">
        <v>14</v>
      </c>
      <c r="C68" s="168" t="s">
        <v>732</v>
      </c>
      <c r="D68" s="217">
        <v>3699</v>
      </c>
      <c r="E68" s="217">
        <v>5901</v>
      </c>
      <c r="F68" s="195" t="s">
        <v>734</v>
      </c>
      <c r="G68" s="196">
        <v>-332000</v>
      </c>
    </row>
    <row r="69" spans="1:7" x14ac:dyDescent="0.25">
      <c r="A69" s="163">
        <v>66</v>
      </c>
      <c r="B69" s="164" t="s">
        <v>735</v>
      </c>
      <c r="C69" s="18"/>
      <c r="D69" s="204"/>
      <c r="E69" s="205"/>
      <c r="F69" s="18"/>
      <c r="G69" s="206"/>
    </row>
    <row r="70" spans="1:7" x14ac:dyDescent="0.25">
      <c r="A70" s="163">
        <v>67</v>
      </c>
      <c r="B70" s="167">
        <v>14</v>
      </c>
      <c r="C70" s="168" t="s">
        <v>736</v>
      </c>
      <c r="D70" s="170">
        <v>3326</v>
      </c>
      <c r="E70" s="170">
        <v>5171</v>
      </c>
      <c r="F70" s="179" t="s">
        <v>737</v>
      </c>
      <c r="G70" s="176">
        <v>40000</v>
      </c>
    </row>
    <row r="71" spans="1:7" x14ac:dyDescent="0.25">
      <c r="A71" s="163">
        <v>68</v>
      </c>
      <c r="B71" s="167">
        <v>14</v>
      </c>
      <c r="C71" s="168" t="s">
        <v>736</v>
      </c>
      <c r="D71" s="207">
        <v>3399</v>
      </c>
      <c r="E71" s="207">
        <v>5139</v>
      </c>
      <c r="F71" s="175" t="s">
        <v>738</v>
      </c>
      <c r="G71" s="211">
        <v>15000</v>
      </c>
    </row>
    <row r="72" spans="1:7" x14ac:dyDescent="0.25">
      <c r="A72" s="163">
        <v>69</v>
      </c>
      <c r="B72" s="167">
        <v>14</v>
      </c>
      <c r="C72" s="168" t="s">
        <v>736</v>
      </c>
      <c r="D72" s="207">
        <v>3399</v>
      </c>
      <c r="E72" s="207">
        <v>5175</v>
      </c>
      <c r="F72" s="175" t="s">
        <v>739</v>
      </c>
      <c r="G72" s="176">
        <v>50000</v>
      </c>
    </row>
    <row r="73" spans="1:7" x14ac:dyDescent="0.25">
      <c r="A73" s="163">
        <v>70</v>
      </c>
      <c r="B73" s="167">
        <v>14</v>
      </c>
      <c r="C73" s="168" t="s">
        <v>736</v>
      </c>
      <c r="D73" s="207">
        <v>3399</v>
      </c>
      <c r="E73" s="207">
        <v>5194</v>
      </c>
      <c r="F73" s="212" t="s">
        <v>740</v>
      </c>
      <c r="G73" s="213">
        <v>20000</v>
      </c>
    </row>
    <row r="74" spans="1:7" x14ac:dyDescent="0.25">
      <c r="A74" s="163">
        <v>71</v>
      </c>
      <c r="B74" s="167">
        <v>14</v>
      </c>
      <c r="C74" s="168" t="s">
        <v>736</v>
      </c>
      <c r="D74" s="207">
        <v>3613</v>
      </c>
      <c r="E74" s="207">
        <v>5137</v>
      </c>
      <c r="F74" s="175" t="s">
        <v>700</v>
      </c>
      <c r="G74" s="176">
        <v>25000</v>
      </c>
    </row>
    <row r="75" spans="1:7" x14ac:dyDescent="0.25">
      <c r="A75" s="163">
        <v>72</v>
      </c>
      <c r="B75" s="167">
        <v>14</v>
      </c>
      <c r="C75" s="168" t="s">
        <v>736</v>
      </c>
      <c r="D75" s="207">
        <v>3613</v>
      </c>
      <c r="E75" s="207">
        <v>5171</v>
      </c>
      <c r="F75" s="175" t="s">
        <v>723</v>
      </c>
      <c r="G75" s="176">
        <v>50000</v>
      </c>
    </row>
    <row r="76" spans="1:7" x14ac:dyDescent="0.25">
      <c r="A76" s="163">
        <v>73</v>
      </c>
      <c r="B76" s="167">
        <v>14</v>
      </c>
      <c r="C76" s="168" t="s">
        <v>736</v>
      </c>
      <c r="D76" s="207">
        <v>3699</v>
      </c>
      <c r="E76" s="207">
        <v>5901</v>
      </c>
      <c r="F76" s="175" t="s">
        <v>741</v>
      </c>
      <c r="G76" s="176">
        <v>-200000</v>
      </c>
    </row>
    <row r="77" spans="1:7" x14ac:dyDescent="0.25">
      <c r="A77" s="163"/>
      <c r="B77" s="222"/>
      <c r="C77" s="223"/>
      <c r="D77" s="224"/>
      <c r="E77" s="224"/>
      <c r="F77" s="225"/>
      <c r="G77" s="226"/>
    </row>
    <row r="78" spans="1:7" x14ac:dyDescent="0.25">
      <c r="A78" s="163"/>
      <c r="B78" s="222"/>
      <c r="C78" s="223"/>
      <c r="D78" s="224"/>
      <c r="E78" s="224"/>
      <c r="F78" s="225"/>
      <c r="G78" s="226"/>
    </row>
    <row r="79" spans="1:7" x14ac:dyDescent="0.25">
      <c r="A79" s="163"/>
      <c r="B79" s="222"/>
      <c r="C79" s="223"/>
      <c r="D79" s="224"/>
      <c r="E79" s="224"/>
      <c r="F79" s="225"/>
      <c r="G79" s="226"/>
    </row>
    <row r="80" spans="1:7" x14ac:dyDescent="0.25">
      <c r="A80" s="227"/>
    </row>
    <row r="81" spans="1:7" ht="15.75" x14ac:dyDescent="0.25">
      <c r="A81" s="159" t="s">
        <v>742</v>
      </c>
      <c r="C81" s="159"/>
      <c r="E81" s="37"/>
      <c r="F81" s="37"/>
      <c r="G81" s="39"/>
    </row>
    <row r="82" spans="1:7" ht="15.75" x14ac:dyDescent="0.25">
      <c r="A82" s="227"/>
      <c r="B82" s="162"/>
      <c r="C82" s="162"/>
      <c r="D82"/>
      <c r="E82"/>
      <c r="G82"/>
    </row>
    <row r="83" spans="1:7" x14ac:dyDescent="0.25">
      <c r="A83" s="227" t="s">
        <v>628</v>
      </c>
      <c r="B83" s="102" t="s">
        <v>0</v>
      </c>
      <c r="C83" s="103" t="s">
        <v>1</v>
      </c>
      <c r="D83" s="102" t="s">
        <v>616</v>
      </c>
      <c r="E83" s="102" t="s">
        <v>617</v>
      </c>
      <c r="F83" s="102" t="s">
        <v>678</v>
      </c>
      <c r="G83" s="124" t="s">
        <v>462</v>
      </c>
    </row>
    <row r="84" spans="1:7" x14ac:dyDescent="0.25">
      <c r="A84" s="227">
        <v>1</v>
      </c>
      <c r="B84" s="164" t="s">
        <v>679</v>
      </c>
      <c r="C84" s="229"/>
      <c r="D84" s="230"/>
      <c r="E84" s="230"/>
      <c r="G84" s="231"/>
    </row>
    <row r="85" spans="1:7" x14ac:dyDescent="0.25">
      <c r="A85" s="227">
        <v>2</v>
      </c>
      <c r="B85" s="167">
        <v>14</v>
      </c>
      <c r="C85" s="168" t="s">
        <v>682</v>
      </c>
      <c r="D85" s="197">
        <v>2219</v>
      </c>
      <c r="E85" s="197">
        <v>6121</v>
      </c>
      <c r="F85" s="203" t="s">
        <v>743</v>
      </c>
      <c r="G85" s="193">
        <v>250000</v>
      </c>
    </row>
    <row r="86" spans="1:7" x14ac:dyDescent="0.25">
      <c r="A86" s="227">
        <v>3</v>
      </c>
      <c r="B86" s="167">
        <v>14</v>
      </c>
      <c r="C86" s="168" t="s">
        <v>680</v>
      </c>
      <c r="D86" s="232">
        <v>3326</v>
      </c>
      <c r="E86" s="232">
        <v>5171</v>
      </c>
      <c r="F86" s="152" t="s">
        <v>744</v>
      </c>
      <c r="G86" s="233">
        <v>34000</v>
      </c>
    </row>
    <row r="87" spans="1:7" x14ac:dyDescent="0.25">
      <c r="A87" s="227">
        <v>4</v>
      </c>
      <c r="B87" s="167">
        <v>14</v>
      </c>
      <c r="C87" s="168" t="s">
        <v>680</v>
      </c>
      <c r="D87" s="178">
        <v>3699</v>
      </c>
      <c r="E87" s="178">
        <v>5901</v>
      </c>
      <c r="F87" s="186" t="s">
        <v>696</v>
      </c>
      <c r="G87" s="233">
        <v>-284000</v>
      </c>
    </row>
    <row r="88" spans="1:7" x14ac:dyDescent="0.25">
      <c r="A88" s="227">
        <v>5</v>
      </c>
      <c r="B88" s="164" t="s">
        <v>697</v>
      </c>
      <c r="C88" s="168"/>
      <c r="D88" s="178"/>
      <c r="E88" s="178"/>
      <c r="F88" s="186"/>
      <c r="G88" s="233"/>
    </row>
    <row r="89" spans="1:7" x14ac:dyDescent="0.25">
      <c r="A89" s="227">
        <v>6</v>
      </c>
      <c r="B89" s="167">
        <v>14</v>
      </c>
      <c r="C89" s="168" t="s">
        <v>745</v>
      </c>
      <c r="D89" s="234">
        <v>3636</v>
      </c>
      <c r="E89" s="235">
        <v>6121</v>
      </c>
      <c r="F89" s="186" t="s">
        <v>216</v>
      </c>
      <c r="G89" s="233">
        <v>193432</v>
      </c>
    </row>
    <row r="90" spans="1:7" x14ac:dyDescent="0.25">
      <c r="A90" s="227">
        <v>7</v>
      </c>
      <c r="B90" s="167">
        <v>14</v>
      </c>
      <c r="C90" s="168" t="s">
        <v>698</v>
      </c>
      <c r="D90" s="174">
        <v>3699</v>
      </c>
      <c r="E90" s="167">
        <v>5901</v>
      </c>
      <c r="F90" s="186" t="s">
        <v>703</v>
      </c>
      <c r="G90" s="233">
        <v>-193432</v>
      </c>
    </row>
    <row r="91" spans="1:7" x14ac:dyDescent="0.25">
      <c r="A91" s="227">
        <v>8</v>
      </c>
      <c r="B91" s="164" t="s">
        <v>704</v>
      </c>
      <c r="C91" s="198"/>
      <c r="D91" s="199"/>
      <c r="E91" s="199"/>
      <c r="F91" s="18"/>
      <c r="G91" s="233"/>
    </row>
    <row r="92" spans="1:7" x14ac:dyDescent="0.25">
      <c r="A92" s="227">
        <v>9</v>
      </c>
      <c r="B92" s="202">
        <v>14</v>
      </c>
      <c r="C92" s="168" t="s">
        <v>705</v>
      </c>
      <c r="D92" s="197">
        <v>2219</v>
      </c>
      <c r="E92" s="197">
        <v>5171</v>
      </c>
      <c r="F92" s="203" t="s">
        <v>706</v>
      </c>
      <c r="G92" s="233">
        <v>20000</v>
      </c>
    </row>
    <row r="93" spans="1:7" x14ac:dyDescent="0.25">
      <c r="A93" s="227">
        <v>10</v>
      </c>
      <c r="B93" s="202">
        <v>14</v>
      </c>
      <c r="C93" s="168" t="s">
        <v>705</v>
      </c>
      <c r="D93" s="178">
        <v>3699</v>
      </c>
      <c r="E93" s="178">
        <v>5901</v>
      </c>
      <c r="F93" s="186" t="s">
        <v>710</v>
      </c>
      <c r="G93" s="233">
        <v>-20000</v>
      </c>
    </row>
    <row r="94" spans="1:7" x14ac:dyDescent="0.25">
      <c r="A94" s="227">
        <v>11</v>
      </c>
      <c r="B94" s="164" t="s">
        <v>735</v>
      </c>
      <c r="C94" s="236"/>
      <c r="D94" s="18"/>
      <c r="E94" s="18"/>
      <c r="F94" s="18"/>
      <c r="G94" s="233"/>
    </row>
    <row r="95" spans="1:7" x14ac:dyDescent="0.25">
      <c r="A95" s="227">
        <v>12</v>
      </c>
      <c r="B95" s="167">
        <v>14</v>
      </c>
      <c r="C95" s="168" t="s">
        <v>736</v>
      </c>
      <c r="D95" s="237">
        <v>3399</v>
      </c>
      <c r="E95" s="237">
        <v>5194</v>
      </c>
      <c r="F95" s="171" t="s">
        <v>740</v>
      </c>
      <c r="G95" s="233">
        <v>60000</v>
      </c>
    </row>
    <row r="96" spans="1:7" x14ac:dyDescent="0.25">
      <c r="A96" s="227">
        <v>13</v>
      </c>
      <c r="B96" s="167">
        <v>14</v>
      </c>
      <c r="C96" s="168" t="s">
        <v>736</v>
      </c>
      <c r="D96" s="178">
        <v>3699</v>
      </c>
      <c r="E96" s="178">
        <v>5901</v>
      </c>
      <c r="F96" s="171" t="s">
        <v>741</v>
      </c>
      <c r="G96" s="233">
        <v>-60000</v>
      </c>
    </row>
  </sheetData>
  <pageMargins left="0.70866141732283472" right="0.70866141732283472" top="0.78740157480314965" bottom="0.78740157480314965" header="0.31496062992125984" footer="0.31496062992125984"/>
  <pageSetup paperSize="9" firstPageNumber="7" orientation="portrait" useFirstPageNumber="1" r:id="rId1"/>
  <headerFooter>
    <oddHeader>&amp;RPříloha č. 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PŘ provoz</vt:lpstr>
      <vt:lpstr>PŘ investice</vt:lpstr>
      <vt:lpstr>PŘ rozpis provozu</vt:lpstr>
      <vt:lpstr>PŘ rozpis investic</vt:lpstr>
      <vt:lpstr>Nové investice</vt:lpstr>
      <vt:lpstr>Osadní výbory</vt:lpstr>
      <vt:lpstr>'PŘ rozpis investic'!Názvy_tisku</vt:lpstr>
      <vt:lpstr>'PŘ rozpis provozu'!Názvy_tisku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Birnbaumová Petra</dc:creator>
  <cp:lastModifiedBy>Bakovský Petr</cp:lastModifiedBy>
  <cp:lastPrinted>2021-02-18T09:03:35Z</cp:lastPrinted>
  <dcterms:created xsi:type="dcterms:W3CDTF">2021-01-19T10:00:14Z</dcterms:created>
  <dcterms:modified xsi:type="dcterms:W3CDTF">2021-02-18T09:33:52Z</dcterms:modified>
</cp:coreProperties>
</file>