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665 300" sheetId="1" r:id="rId1"/>
  </sheets>
  <calcPr calcId="152511"/>
</workbook>
</file>

<file path=xl/calcChain.xml><?xml version="1.0" encoding="utf-8"?>
<calcChain xmlns="http://schemas.openxmlformats.org/spreadsheetml/2006/main">
  <c r="K36" i="1" l="1"/>
  <c r="H36" i="1" l="1"/>
  <c r="J20" i="1" l="1"/>
  <c r="J9" i="1" l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8" i="1"/>
  <c r="J36" i="1" l="1"/>
  <c r="L36" i="1"/>
  <c r="I36" i="1"/>
  <c r="G36" i="1"/>
  <c r="F36" i="1"/>
  <c r="E36" i="1"/>
</calcChain>
</file>

<file path=xl/sharedStrings.xml><?xml version="1.0" encoding="utf-8"?>
<sst xmlns="http://schemas.openxmlformats.org/spreadsheetml/2006/main" count="106" uniqueCount="104">
  <si>
    <t>Příspěvky na celoroční činnost tělovýchovy mládeže 2022</t>
  </si>
  <si>
    <t>Žadatel</t>
  </si>
  <si>
    <t>Popis činnosti</t>
  </si>
  <si>
    <t>Využití dotace</t>
  </si>
  <si>
    <t>RM</t>
  </si>
  <si>
    <t>ZM</t>
  </si>
  <si>
    <t>Počet členů 16 - 60 převážně mládež.Tréninky 6 - 7 x týdně po 2-4 hodinách</t>
  </si>
  <si>
    <t>materiál, nájmy, kostýmy, ozvučení, zvuková technika, doprava, odměny trenérům, odměny porotcům a funkcionářům soutěží, startovné, ubytování, výpočetní technika</t>
  </si>
  <si>
    <t>Celkem 31 členů do 18ti let. Trenérů 11, instruktorů 2</t>
  </si>
  <si>
    <t>Údržba techniky a areálu letiště, provozní náklady - energie, pohonné hmoty, pojistné, tréninková příprava členů</t>
  </si>
  <si>
    <t>licence, aktivační čipy, bmx výstroj, tréninkové pomůcky, startovné, ubytování, doprava, pronájmy, služby (energie, voda), materiál, výživové doplněky, phm, startovní tabulky</t>
  </si>
  <si>
    <t>11 členů do 18ti let, trenér 1, asistent trenéra 1</t>
  </si>
  <si>
    <t>Trenér, startovné, registrace, dresy, bundy, čipy, školení trenérů, teamový stan, bundy, sportovní potřeby</t>
  </si>
  <si>
    <t>Počet členů do 18ti let 36, trenéři 4. Celkem 4 skupiny, každá trénink 2x týdně</t>
  </si>
  <si>
    <t>úhrada nájemného na tělocvičnu, nákupy sportovního vybavení a pomůcek, provozní nákldy, startovné, odměny trenérům</t>
  </si>
  <si>
    <t>Počet členů dětí: 60, trenéři 4, cvičitel 1, pomocníci 4</t>
  </si>
  <si>
    <t>materiál, kimona, oddílové, oblečení, sportovní pomůcky, startovné, ubytování, stravné, doprava, nájmy, soustředění, účast na seminářích trenérů, modernizace tatami</t>
  </si>
  <si>
    <t>Čelnů 179 mládeže, 2 trénky týdně. Účast na ligových turnajích, prezentační akce florbalu, pořádání turnajů…</t>
  </si>
  <si>
    <t>pronájem hal, nákup tréninkových pomůcek, dresy, náklady - startovné licence, školení a licence pro trenéry, odměny pořadatelům a rozhodčím, pořádání turnajů odměny poháry medaile, cestovné a ubytování, mzdové náklady na trenéry</t>
  </si>
  <si>
    <t xml:space="preserve">Trénink 3x týdně. Trenéři 5. O prázdninách příměstské tábory a kempy. V klubu celkem 41 dětí a mládeže do 18ti let. Týmové a individulání soutěže. </t>
  </si>
  <si>
    <t>startovné, ubytování</t>
  </si>
  <si>
    <t>instruktorské kuzry, pronájem tělocvičny, zakoupení lezeckého materiálu (dětské přilby, lezecké lana, expres sety, lezečky, karabiny, feratové sety)</t>
  </si>
  <si>
    <t>Počet čelnů 153, trenérů 8</t>
  </si>
  <si>
    <t>Startovné, stravné, úhrada dopravy, cestovné, pronájem sportovišť, vstupné, ubytování, nákup sportovního materiálu, příprava závodníků (kemp, soustředění, turnaje, regenerace)</t>
  </si>
  <si>
    <t>Čelnové do 18ti let 21, 3 trenéři, 3 cvičitelé. Tréninky 2x 1,5 hodi. + individuální technická a kondiční příprava</t>
  </si>
  <si>
    <t xml:space="preserve">pronájem tělocvičny, odměny trenérům, startovné, ubytování a cestovné na soutěže, soustředění, zakoupení sportovních potřeba a vybavení, odměny a ceny dětem pro klubové soutěže, rehabilitace (masáž, plovárna), posilovny, nákupo potravinových dopňků. </t>
  </si>
  <si>
    <t>Tréninková příprava na vodě, běh, spec. Pádlovací bazén. V zimě běh na lyžích, plavání, výcvik techniky pádlování</t>
  </si>
  <si>
    <t>nájmy (tělocvičny, haly, plavecký bazén, sportoviště), dopravné, ubytování, stravné na závodech a soustředěích, provozní režie a energie, oprava a nákup sportovních potřeb, náborové akce, nákup sportovních dresů, vstupné plovárna Hranice</t>
  </si>
  <si>
    <t>Trénink 6 - 10 hodin, trenéři 8, členů 56</t>
  </si>
  <si>
    <t>Doprava, ubytování, startovné, stravování, pitný režim, zimní soustředění (běžky), letní soustředění, odměny trenérům, sportovní materiál (lodě + pádla), materiál (dresy, témové oblečení), výživové doplňky, náborové akce, reklama, sportovní příprava - na nákup služeb souvisejících se sportovní činností, tréninkem, regenerací (bazén), pronájem tělocvičen/hal, vstupy do fitness, pronájem sportovních zařízení - pádlovací bazén, fyzioterapeut</t>
  </si>
  <si>
    <t xml:space="preserve">Celkový počet členů 54, trenéři 3, tréninky leden - březen 7 h/týden, duben - červen 10h/týden, září - prosinec 7h/týden </t>
  </si>
  <si>
    <t>Nájemné na tělocvičny a haly, doprava, startovné, registra na soutěže, soutěžní kostýmy, mažoretkové hůlky, kozačky, soustředění ) strava a ubytování, kosmetika, pony, silonky, sportovní oblečení na soutěže (trička, bundy, mikiny), tonery do tiskárny, papíry, laky na vlasy</t>
  </si>
  <si>
    <t>Počet členů - 133, 15 trenérů</t>
  </si>
  <si>
    <t>Nájemné na tělocvičny/haly, materiál (dresy, sport. Pomůcky), soustředění, doprava, ubytování, startovné, odměny rozhodčím, rehabilitace, iontové nápoje, doplňky, odměny trenérům, služby</t>
  </si>
  <si>
    <t>Cca 380 mistrovských, přípravných a přátelských utkání. 3-4 tréninky za týden, zimní a letní soustředění</t>
  </si>
  <si>
    <t>Materiál, nájmy, doprava, cestovné, ubytování, startovné, stravování, odměny rozhodčím trenérům a organizačním pracvníkům, pitný režim, ceny, propagační materiál, rehabilitace a náklady na regeneraci</t>
  </si>
  <si>
    <t>33 členů, 3 trenéři, cíl účast na závodech v regionu Moravy, Rychlebského poháru, Jesenického poháru</t>
  </si>
  <si>
    <t>Startovné, doprava, ubytování, náklady spojené se závody a tréninky, výzbroj a výstroj závodníků, soustředění, materiál potřebný k tréninku</t>
  </si>
  <si>
    <t xml:space="preserve">Počet členů 107 z toho 40 dětí. Trenéři 3. Pravidelné tréninky. O prázdninách tenisové kempy. Každoroční účast Mistrovských soutěží.  </t>
  </si>
  <si>
    <t>Pronájmy, tréninkové pomůcky, poplaty za registrace, materiály pro letní kurty, mzdy trenérů, vybavení letních kurtů, tenisové kempy, kondiční soustředění, turnaje družstev</t>
  </si>
  <si>
    <t>Členů nad 18 let je 108. Odbor všestrannosti - oddíl zdravotní tělesné výchovy a seniorů, oddíl rekreačního florbalu, oddíl jógy. Odbor sportu - oddíl volejbalový, čachový, break dance</t>
  </si>
  <si>
    <t>Materiál (sportovní nářadí a náčiní, sportovní vybavení a pomůcky, úbory), drobný majetek, provozní náklady (energie - teplo včetně teplé vody, elektrická energie, plyn, vodné a stočné, údržba, opravy, drobná materiál na údržbu a opravy, čisticí prostředky, odpisy, amortizace), doprava, ubytování, startovné, stravování soutěžících pořadatelů rozhodčích, pitný režim, školení trenérů a rozhodčích, ceny a odměny účastníkům, odměny rozhodčím a porotám, reklama a propagace, mzdy a odvod z mezd, odměny pro cvičitele a trenéry</t>
  </si>
  <si>
    <t>Členů 34, pravidelné cvičení</t>
  </si>
  <si>
    <t>Zakoupení sportovní potřeb, míčků, hokejek na florbal, odměny porotě, rozhodčím, provozní náklady (energie - elekřina, plyn, voda, drobná údržba a drobn materiál na údržbu), doprava</t>
  </si>
  <si>
    <t>Dosažené výsledky v příloze</t>
  </si>
  <si>
    <t>Materiál, nájmy, půjčovné, doprava, cestovné, ubytování, startovné, stravován, odměny, odměny trenérům, ostatní provozní náklady</t>
  </si>
  <si>
    <t>38 členů, 2 trenéři</t>
  </si>
  <si>
    <t>Nájem tělocvičny, kostýmy, pomůcky a materiál na dresy pro závodnice, startovné, cestovné, sportovní materiál k soužěžním skladbám, sportovní obuv, provozní náklady</t>
  </si>
  <si>
    <t>15 členů, 2 trenéři. Tréninky, turnaje a soutěže</t>
  </si>
  <si>
    <t>Doprava na turnaje, cestovné, startovné, soustředění, ubytování, sportovní materiál - míčky na tréninky a zápasy, potahy na rakety, rakety, dresy, odměny trenérům, sportovní pomůcky (robot, příslušenství k robotu),nájmy, ostatní provozní náklady</t>
  </si>
  <si>
    <t xml:space="preserve">Počet členů do 18ti let 68, trenéři 9. </t>
  </si>
  <si>
    <t>pronájmy, tenisové míče, trénikové rakety, údržba raket, tenisové pomůcky, nákup materiál pro provoz a údržbu, opravy, údržba, úhrada energií, úhrada odměn trenérům, tréninkovou přípravu, fyzickou přípravu, pronájem areálu, pronájem parkování, platby za služby, vedení účetnictví, úhrada poplatů ČTS, ČUS</t>
  </si>
  <si>
    <t xml:space="preserve">Počet členů do 18ti let 113. Mládež rozdělena do více kategorii (minižáci, mladší žáci, starší záci, starší žačky, starší dorostenci. Počet trenérů a asistentů 20. </t>
  </si>
  <si>
    <t>Nájemné tělocvičen a hal, doprava, startovné, nákup materiálu, DDHM, ubytování a stravování, odměny rozhodčím a trenérům, AG covid-19 testy, reklama, propagace</t>
  </si>
  <si>
    <t>Celkem 34 členů, Trenéři 6, další nekvalifikovaní trenéři 3, rozhodčí 1</t>
  </si>
  <si>
    <t>Materiál  (dresy, míče, basketbalové koše, převlékací trička, švihadla, plné míče, stopky, teplákové soupravy, kužely, zápisy, píšťalky), startovné v soutěžích a na turnajích, cestovné, odměny rozhodčím, školení a mináře trenérů a rozhodčích, licenční poplatky, potisky triček a souprav, doplnění lékárničky, prezentace vlastní činnosti, prezentace na webových stránkách, poštovné, kopírování, drobné odměny v malých oddílových soutěžích, ubytování, stravování, nájmy sportovních zařízení, pořízení elektrické časomíry a zařízení na měření 24 vteřin, úprava www stránek, odměny trenérům a ostatní provozní náklady</t>
  </si>
  <si>
    <t>Učitelé - 6</t>
  </si>
  <si>
    <t>CELKEM</t>
  </si>
  <si>
    <t>Předp. výdaje v tis.</t>
  </si>
  <si>
    <t>Předp. příjmy v tis.</t>
  </si>
  <si>
    <t>Žádost v tis.</t>
  </si>
  <si>
    <t xml:space="preserve">Počet členů: 47, hlavní trenér 1, Externí trenéři 5. </t>
  </si>
  <si>
    <t>Nájem, startovné, za externí trenéry</t>
  </si>
  <si>
    <r>
      <t xml:space="preserve">Rozpočet 2022 </t>
    </r>
    <r>
      <rPr>
        <b/>
        <sz val="11"/>
        <color rgb="FFFF0000"/>
        <rFont val="Arial"/>
        <family val="2"/>
        <charset val="238"/>
      </rPr>
      <t>4 650</t>
    </r>
    <r>
      <rPr>
        <b/>
        <sz val="11"/>
        <rFont val="Arial"/>
        <family val="2"/>
        <charset val="238"/>
      </rPr>
      <t xml:space="preserve">tis. Kč, převod z roku 2021 je 15.300 Kč,  celková částka k rozdělení </t>
    </r>
    <r>
      <rPr>
        <b/>
        <sz val="11"/>
        <color rgb="FFFF0000"/>
        <rFont val="Arial"/>
        <family val="2"/>
        <charset val="238"/>
      </rPr>
      <t>4 665,3</t>
    </r>
    <r>
      <rPr>
        <b/>
        <sz val="11"/>
        <rFont val="Arial"/>
        <family val="2"/>
        <charset val="238"/>
      </rPr>
      <t xml:space="preserve"> tis. Kč ORJ 05, ORG: 20 00000 00 3210</t>
    </r>
  </si>
  <si>
    <t>Př</t>
  </si>
  <si>
    <t>č.</t>
  </si>
  <si>
    <t>Z</t>
  </si>
  <si>
    <t xml:space="preserve">č. </t>
  </si>
  <si>
    <t>Návrh komise</t>
  </si>
  <si>
    <t>Dotace v roce 2021</t>
  </si>
  <si>
    <t>Rozdíl mezi 2022 -2021 +/-</t>
  </si>
  <si>
    <t>A - klub Hranice, z.s.
IČO: 49558153</t>
  </si>
  <si>
    <t>Aeroklub Hranice z.s.
IČO: 00536041</t>
  </si>
  <si>
    <t>Automotoklub kemp Hranice p.s. UAMK - BMX team
IČO: 00577421</t>
  </si>
  <si>
    <t>BMX Dracing Team z.s
IČO: 10881417</t>
  </si>
  <si>
    <t>Boomer's Gym Kickboxing, z.s. 
IČO: 27042626</t>
  </si>
  <si>
    <t>ENERGY JUDO TEAM, z.s.
IČO: 26624745</t>
  </si>
  <si>
    <t>FBC Hranice, z.s.
IČO: 05051461</t>
  </si>
  <si>
    <t>Golf club Radíkov, z.s.
IČO: 70642117</t>
  </si>
  <si>
    <t>Počet členů mládeže: 26, trenérů 5</t>
  </si>
  <si>
    <t>Horolezecký oddíl Hranice, z.s.
IČO: 084998229</t>
  </si>
  <si>
    <t>JUDO ŽELEZO HRANICE, z.s.
IČO: 70866040</t>
  </si>
  <si>
    <t>Klub juda Hranice, z.s.
IČ: 47184281</t>
  </si>
  <si>
    <t>Klub rychlostní kanoistiky  Slovan Hranice, z.s.
IČO: 04726316</t>
  </si>
  <si>
    <t>Klub vodních sportů Hranice, z.s. - rychlostní kanoistika
IČO: 61985660</t>
  </si>
  <si>
    <t>Mažoretky Marcely Synkové, z.s.
IČO: 22872841</t>
  </si>
  <si>
    <t>SK Hranice, z.s. - atletika
IČO: 49558218</t>
  </si>
  <si>
    <t>SK Hranice, z.s. - kopaná
IČO: 49558218</t>
  </si>
  <si>
    <t>SKI klub Hranice, spolek
IČO: 28553241</t>
  </si>
  <si>
    <t>Slovan Hranice z.s.
IČO: 49559168</t>
  </si>
  <si>
    <t>Taneční škola Batukáda
IČO: 10685901</t>
  </si>
  <si>
    <t>Tělocvičná jednota Sokol Hranice
IČO: 60781955</t>
  </si>
  <si>
    <t>Tělocvičná jednota Sokol Velká
IČO: 70236399</t>
  </si>
  <si>
    <t>Tělovýchovná jednota SIGMA Hranice, z.s., oddíl cyklistiky
IČO: 00533696</t>
  </si>
  <si>
    <t>Tělovýchovná jednota SIGMA Hranice, z.s., oddíl SPV aerobik
IČO: 00533696</t>
  </si>
  <si>
    <t>Tělovýchovná jednota SIGMA Hranice, z.s., oddíl stolní tenis 
IČO: 00533696</t>
  </si>
  <si>
    <t>Tenis Tondach Hranice, z.s.
IČO: 22853171</t>
  </si>
  <si>
    <t>TJ Cement Hranice, z.s. - Házená
IČO: 49558722</t>
  </si>
  <si>
    <t>TJ Sigma Hranice - oddíl basketbal
IČO: 00533696</t>
  </si>
  <si>
    <t>Lumír Zátopek
IČO: 45183791</t>
  </si>
  <si>
    <t>Členská základna 34 z toho 18 jezdců (8 do 18 let), trenéři 4, rozhodčí 3</t>
  </si>
  <si>
    <t>Neopreny, trampolína, plavecké pomůcky - ploutve, plavací desky, pásy, pontony, dena lepky; vodní nafukovací atrakce; mokré vysvědčení - diplomy; audiotechnika</t>
  </si>
  <si>
    <t>X</t>
  </si>
  <si>
    <r>
      <rPr>
        <b/>
        <sz val="10"/>
        <color theme="1"/>
        <rFont val="Calibri"/>
        <family val="2"/>
        <charset val="238"/>
        <scheme val="minor"/>
      </rPr>
      <t>Žádost č. 8 (Golf club Radíkov, z.s.)</t>
    </r>
    <r>
      <rPr>
        <sz val="10"/>
        <color theme="1"/>
        <rFont val="Calibri"/>
        <family val="2"/>
        <charset val="238"/>
        <scheme val="minor"/>
      </rPr>
      <t xml:space="preserve"> - komise nepodpořila tuto činnost  z důvodu, že sídlo spolku se nenachází na území Hranic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</si>
</sst>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view="pageLayout" topLeftCell="A35" workbookViewId="0">
      <selection activeCell="K37" sqref="K37"/>
    </sheetView>
  </sheetViews>
  <sheetFormatPr defaultRowHeight="15" x14ac:dyDescent="0.25"/>
  <cols>
    <col min="1" max="1" width="4.85546875" customWidth="1"/>
    <col min="2" max="2" width="18" customWidth="1"/>
    <col min="3" max="3" width="28.5703125" customWidth="1"/>
    <col min="4" max="4" width="28.140625" bestFit="1" customWidth="1"/>
    <col min="5" max="5" width="6.85546875" customWidth="1"/>
    <col min="6" max="6" width="5.85546875" customWidth="1"/>
    <col min="7" max="7" width="6" customWidth="1"/>
    <col min="8" max="8" width="9.28515625" style="36" bestFit="1" customWidth="1"/>
    <col min="9" max="9" width="7.42578125" customWidth="1"/>
    <col min="10" max="10" width="8.42578125" customWidth="1"/>
    <col min="11" max="12" width="9.28515625" bestFit="1" customWidth="1"/>
  </cols>
  <sheetData>
    <row r="2" spans="1:12" x14ac:dyDescent="0.25">
      <c r="A2" s="1" t="s">
        <v>0</v>
      </c>
      <c r="E2" s="2"/>
      <c r="F2" s="2"/>
      <c r="G2" s="3"/>
      <c r="H2" s="4"/>
      <c r="I2" s="2"/>
      <c r="J2" s="2"/>
      <c r="K2" s="2"/>
      <c r="L2" s="2"/>
    </row>
    <row r="3" spans="1:12" x14ac:dyDescent="0.25">
      <c r="A3" s="5" t="s">
        <v>63</v>
      </c>
      <c r="E3" s="2"/>
      <c r="F3" s="2"/>
      <c r="G3" s="3"/>
      <c r="H3" s="4"/>
      <c r="I3" s="2"/>
      <c r="J3" s="2"/>
      <c r="K3" s="2"/>
      <c r="L3" s="2"/>
    </row>
    <row r="4" spans="1:12" ht="28.5" customHeight="1" x14ac:dyDescent="0.25">
      <c r="A4" s="6" t="s">
        <v>64</v>
      </c>
      <c r="B4" s="41" t="s">
        <v>1</v>
      </c>
      <c r="C4" s="41" t="s">
        <v>2</v>
      </c>
      <c r="D4" s="41" t="s">
        <v>3</v>
      </c>
      <c r="E4" s="41" t="s">
        <v>58</v>
      </c>
      <c r="F4" s="41" t="s">
        <v>59</v>
      </c>
      <c r="G4" s="38" t="s">
        <v>60</v>
      </c>
      <c r="H4" s="44" t="s">
        <v>68</v>
      </c>
      <c r="I4" s="41" t="s">
        <v>69</v>
      </c>
      <c r="J4" s="47" t="s">
        <v>70</v>
      </c>
      <c r="K4" s="41" t="s">
        <v>4</v>
      </c>
      <c r="L4" s="41" t="s">
        <v>5</v>
      </c>
    </row>
    <row r="5" spans="1:12" ht="15.75" customHeight="1" x14ac:dyDescent="0.25">
      <c r="A5" s="6" t="s">
        <v>65</v>
      </c>
      <c r="B5" s="42"/>
      <c r="C5" s="42"/>
      <c r="D5" s="42"/>
      <c r="E5" s="42"/>
      <c r="F5" s="42"/>
      <c r="G5" s="39"/>
      <c r="H5" s="45"/>
      <c r="I5" s="42"/>
      <c r="J5" s="48"/>
      <c r="K5" s="42"/>
      <c r="L5" s="42"/>
    </row>
    <row r="6" spans="1:12" ht="26.25" customHeight="1" x14ac:dyDescent="0.25">
      <c r="A6" s="6" t="s">
        <v>66</v>
      </c>
      <c r="B6" s="42"/>
      <c r="C6" s="42"/>
      <c r="D6" s="42"/>
      <c r="E6" s="42"/>
      <c r="F6" s="42"/>
      <c r="G6" s="39"/>
      <c r="H6" s="45"/>
      <c r="I6" s="42"/>
      <c r="J6" s="48"/>
      <c r="K6" s="42"/>
      <c r="L6" s="42"/>
    </row>
    <row r="7" spans="1:12" ht="26.25" customHeight="1" x14ac:dyDescent="0.25">
      <c r="A7" s="6" t="s">
        <v>67</v>
      </c>
      <c r="B7" s="43"/>
      <c r="C7" s="43"/>
      <c r="D7" s="43"/>
      <c r="E7" s="43"/>
      <c r="F7" s="43"/>
      <c r="G7" s="40"/>
      <c r="H7" s="46"/>
      <c r="I7" s="43"/>
      <c r="J7" s="49"/>
      <c r="K7" s="43"/>
      <c r="L7" s="43"/>
    </row>
    <row r="8" spans="1:12" ht="110.25" x14ac:dyDescent="0.25">
      <c r="A8" s="14">
        <v>1</v>
      </c>
      <c r="B8" s="15" t="s">
        <v>71</v>
      </c>
      <c r="C8" s="16" t="s">
        <v>6</v>
      </c>
      <c r="D8" s="16" t="s">
        <v>7</v>
      </c>
      <c r="E8" s="10">
        <v>378.4</v>
      </c>
      <c r="F8" s="10">
        <v>80</v>
      </c>
      <c r="G8" s="17">
        <v>298.39999999999998</v>
      </c>
      <c r="H8" s="14">
        <v>110</v>
      </c>
      <c r="I8" s="10">
        <v>105</v>
      </c>
      <c r="J8" s="19">
        <f>H8-I8</f>
        <v>5</v>
      </c>
      <c r="K8" s="14">
        <v>110</v>
      </c>
      <c r="L8" s="10"/>
    </row>
    <row r="9" spans="1:12" ht="78.75" x14ac:dyDescent="0.25">
      <c r="A9" s="20">
        <v>2</v>
      </c>
      <c r="B9" s="26" t="s">
        <v>72</v>
      </c>
      <c r="C9" s="21" t="s">
        <v>8</v>
      </c>
      <c r="D9" s="21" t="s">
        <v>9</v>
      </c>
      <c r="E9" s="13">
        <v>840</v>
      </c>
      <c r="F9" s="13">
        <v>350</v>
      </c>
      <c r="G9" s="12">
        <v>490</v>
      </c>
      <c r="H9" s="14">
        <v>180</v>
      </c>
      <c r="I9" s="10">
        <v>170</v>
      </c>
      <c r="J9" s="19">
        <f t="shared" ref="J9:J35" si="0">H9-I9</f>
        <v>10</v>
      </c>
      <c r="K9" s="14">
        <v>180</v>
      </c>
      <c r="L9" s="10"/>
    </row>
    <row r="10" spans="1:12" ht="110.25" x14ac:dyDescent="0.25">
      <c r="A10" s="20">
        <v>3</v>
      </c>
      <c r="B10" s="26" t="s">
        <v>73</v>
      </c>
      <c r="C10" s="21" t="s">
        <v>100</v>
      </c>
      <c r="D10" s="21" t="s">
        <v>10</v>
      </c>
      <c r="E10" s="13">
        <v>204</v>
      </c>
      <c r="F10" s="13">
        <v>40</v>
      </c>
      <c r="G10" s="12">
        <v>164</v>
      </c>
      <c r="H10" s="14">
        <v>40</v>
      </c>
      <c r="I10" s="10">
        <v>80</v>
      </c>
      <c r="J10" s="19">
        <f t="shared" si="0"/>
        <v>-40</v>
      </c>
      <c r="K10" s="14">
        <v>40</v>
      </c>
      <c r="L10" s="10"/>
    </row>
    <row r="11" spans="1:12" ht="78.75" x14ac:dyDescent="0.25">
      <c r="A11" s="20">
        <v>4</v>
      </c>
      <c r="B11" s="26" t="s">
        <v>74</v>
      </c>
      <c r="C11" s="21" t="s">
        <v>11</v>
      </c>
      <c r="D11" s="21" t="s">
        <v>12</v>
      </c>
      <c r="E11" s="10">
        <v>96.6</v>
      </c>
      <c r="F11" s="13">
        <v>9</v>
      </c>
      <c r="G11" s="12">
        <v>87.6</v>
      </c>
      <c r="H11" s="14">
        <v>40</v>
      </c>
      <c r="I11" s="10">
        <v>0</v>
      </c>
      <c r="J11" s="19">
        <f t="shared" si="0"/>
        <v>40</v>
      </c>
      <c r="K11" s="14">
        <v>40</v>
      </c>
      <c r="L11" s="10"/>
    </row>
    <row r="12" spans="1:12" ht="78.75" x14ac:dyDescent="0.25">
      <c r="A12" s="14">
        <v>5</v>
      </c>
      <c r="B12" s="26" t="s">
        <v>75</v>
      </c>
      <c r="C12" s="16" t="s">
        <v>13</v>
      </c>
      <c r="D12" s="16" t="s">
        <v>14</v>
      </c>
      <c r="E12" s="10">
        <v>202</v>
      </c>
      <c r="F12" s="10">
        <v>140</v>
      </c>
      <c r="G12" s="17">
        <v>62</v>
      </c>
      <c r="H12" s="14">
        <v>60</v>
      </c>
      <c r="I12" s="10">
        <v>55</v>
      </c>
      <c r="J12" s="19">
        <f t="shared" si="0"/>
        <v>5</v>
      </c>
      <c r="K12" s="14">
        <v>60</v>
      </c>
      <c r="L12" s="10"/>
    </row>
    <row r="13" spans="1:12" ht="110.25" x14ac:dyDescent="0.25">
      <c r="A13" s="20">
        <v>6</v>
      </c>
      <c r="B13" s="26" t="s">
        <v>76</v>
      </c>
      <c r="C13" s="21" t="s">
        <v>15</v>
      </c>
      <c r="D13" s="21" t="s">
        <v>16</v>
      </c>
      <c r="E13" s="13">
        <v>400</v>
      </c>
      <c r="F13" s="13">
        <v>200</v>
      </c>
      <c r="G13" s="12">
        <v>200</v>
      </c>
      <c r="H13" s="14">
        <v>145</v>
      </c>
      <c r="I13" s="10">
        <v>140</v>
      </c>
      <c r="J13" s="19">
        <f t="shared" si="0"/>
        <v>5</v>
      </c>
      <c r="K13" s="14">
        <v>145</v>
      </c>
      <c r="L13" s="10"/>
    </row>
    <row r="14" spans="1:12" ht="157.5" x14ac:dyDescent="0.25">
      <c r="A14" s="20">
        <v>7</v>
      </c>
      <c r="B14" s="17" t="s">
        <v>77</v>
      </c>
      <c r="C14" s="16" t="s">
        <v>17</v>
      </c>
      <c r="D14" s="16" t="s">
        <v>18</v>
      </c>
      <c r="E14" s="10">
        <v>1845</v>
      </c>
      <c r="F14" s="10">
        <v>1077</v>
      </c>
      <c r="G14" s="17">
        <v>768</v>
      </c>
      <c r="H14" s="14">
        <v>500</v>
      </c>
      <c r="I14" s="10">
        <v>385</v>
      </c>
      <c r="J14" s="19">
        <f t="shared" si="0"/>
        <v>115</v>
      </c>
      <c r="K14" s="14">
        <v>500</v>
      </c>
      <c r="L14" s="10"/>
    </row>
    <row r="15" spans="1:12" ht="90" x14ac:dyDescent="0.25">
      <c r="A15" s="20">
        <v>8</v>
      </c>
      <c r="B15" s="26" t="s">
        <v>78</v>
      </c>
      <c r="C15" s="13" t="s">
        <v>19</v>
      </c>
      <c r="D15" s="13" t="s">
        <v>20</v>
      </c>
      <c r="E15" s="13">
        <v>228</v>
      </c>
      <c r="F15" s="13">
        <v>183</v>
      </c>
      <c r="G15" s="12">
        <v>45</v>
      </c>
      <c r="H15" s="20">
        <v>0</v>
      </c>
      <c r="I15" s="13">
        <v>0</v>
      </c>
      <c r="J15" s="19">
        <f t="shared" si="0"/>
        <v>0</v>
      </c>
      <c r="K15" s="37">
        <v>0</v>
      </c>
      <c r="L15" s="37" t="s">
        <v>102</v>
      </c>
    </row>
    <row r="16" spans="1:12" ht="110.25" x14ac:dyDescent="0.25">
      <c r="A16" s="14">
        <v>9</v>
      </c>
      <c r="B16" s="26" t="s">
        <v>80</v>
      </c>
      <c r="C16" s="21" t="s">
        <v>79</v>
      </c>
      <c r="D16" s="21" t="s">
        <v>21</v>
      </c>
      <c r="E16" s="22">
        <v>77.2</v>
      </c>
      <c r="F16" s="13">
        <v>5</v>
      </c>
      <c r="G16" s="12">
        <v>72.2</v>
      </c>
      <c r="H16" s="14">
        <v>59</v>
      </c>
      <c r="I16" s="10">
        <v>42</v>
      </c>
      <c r="J16" s="19">
        <f t="shared" si="0"/>
        <v>17</v>
      </c>
      <c r="K16" s="14">
        <v>59</v>
      </c>
      <c r="L16" s="10"/>
    </row>
    <row r="17" spans="1:13" ht="126" x14ac:dyDescent="0.25">
      <c r="A17" s="20">
        <v>10</v>
      </c>
      <c r="B17" s="17" t="s">
        <v>81</v>
      </c>
      <c r="C17" s="16" t="s">
        <v>22</v>
      </c>
      <c r="D17" s="16" t="s">
        <v>23</v>
      </c>
      <c r="E17" s="10">
        <v>595</v>
      </c>
      <c r="F17" s="10">
        <v>270</v>
      </c>
      <c r="G17" s="17">
        <v>325</v>
      </c>
      <c r="H17" s="14">
        <v>313</v>
      </c>
      <c r="I17" s="10">
        <v>285</v>
      </c>
      <c r="J17" s="19">
        <f t="shared" si="0"/>
        <v>28</v>
      </c>
      <c r="K17" s="14">
        <v>313</v>
      </c>
      <c r="L17" s="10"/>
    </row>
    <row r="18" spans="1:13" ht="173.25" x14ac:dyDescent="0.25">
      <c r="A18" s="20">
        <v>11</v>
      </c>
      <c r="B18" s="23" t="s">
        <v>82</v>
      </c>
      <c r="C18" s="21" t="s">
        <v>24</v>
      </c>
      <c r="D18" s="21" t="s">
        <v>25</v>
      </c>
      <c r="E18" s="13">
        <v>133.44</v>
      </c>
      <c r="F18" s="13">
        <v>55.5</v>
      </c>
      <c r="G18" s="12">
        <v>77.94</v>
      </c>
      <c r="H18" s="14">
        <v>65</v>
      </c>
      <c r="I18" s="10">
        <v>65</v>
      </c>
      <c r="J18" s="19">
        <f t="shared" si="0"/>
        <v>0</v>
      </c>
      <c r="K18" s="14">
        <v>65</v>
      </c>
      <c r="L18" s="10"/>
      <c r="M18" s="7"/>
    </row>
    <row r="19" spans="1:13" ht="157.5" x14ac:dyDescent="0.25">
      <c r="A19" s="20">
        <v>12</v>
      </c>
      <c r="B19" s="17" t="s">
        <v>83</v>
      </c>
      <c r="C19" s="16" t="s">
        <v>26</v>
      </c>
      <c r="D19" s="16" t="s">
        <v>27</v>
      </c>
      <c r="E19" s="10">
        <v>593</v>
      </c>
      <c r="F19" s="10">
        <v>370</v>
      </c>
      <c r="G19" s="17">
        <v>223</v>
      </c>
      <c r="H19" s="14">
        <v>120</v>
      </c>
      <c r="I19" s="10">
        <v>65</v>
      </c>
      <c r="J19" s="19">
        <f t="shared" si="0"/>
        <v>55</v>
      </c>
      <c r="K19" s="14">
        <v>120</v>
      </c>
      <c r="L19" s="10"/>
    </row>
    <row r="20" spans="1:13" ht="299.25" x14ac:dyDescent="0.25">
      <c r="A20" s="14">
        <v>13</v>
      </c>
      <c r="B20" s="26" t="s">
        <v>84</v>
      </c>
      <c r="C20" s="21" t="s">
        <v>28</v>
      </c>
      <c r="D20" s="21" t="s">
        <v>29</v>
      </c>
      <c r="E20" s="13">
        <v>423</v>
      </c>
      <c r="F20" s="13">
        <v>87</v>
      </c>
      <c r="G20" s="12">
        <v>336</v>
      </c>
      <c r="H20" s="14">
        <v>137</v>
      </c>
      <c r="I20" s="10">
        <v>137</v>
      </c>
      <c r="J20" s="19">
        <f t="shared" si="0"/>
        <v>0</v>
      </c>
      <c r="K20" s="14">
        <v>137</v>
      </c>
      <c r="L20" s="10"/>
    </row>
    <row r="21" spans="1:13" ht="173.25" x14ac:dyDescent="0.25">
      <c r="A21" s="20">
        <v>14</v>
      </c>
      <c r="B21" s="26" t="s">
        <v>85</v>
      </c>
      <c r="C21" s="21" t="s">
        <v>30</v>
      </c>
      <c r="D21" s="21" t="s">
        <v>31</v>
      </c>
      <c r="E21" s="13">
        <v>447</v>
      </c>
      <c r="F21" s="13">
        <v>296</v>
      </c>
      <c r="G21" s="12">
        <v>151</v>
      </c>
      <c r="H21" s="14">
        <v>100</v>
      </c>
      <c r="I21" s="10">
        <v>80</v>
      </c>
      <c r="J21" s="19">
        <f t="shared" si="0"/>
        <v>20</v>
      </c>
      <c r="K21" s="14">
        <v>100</v>
      </c>
      <c r="L21" s="10"/>
    </row>
    <row r="22" spans="1:13" ht="126" x14ac:dyDescent="0.25">
      <c r="A22" s="20">
        <v>15</v>
      </c>
      <c r="B22" s="15" t="s">
        <v>86</v>
      </c>
      <c r="C22" s="16" t="s">
        <v>32</v>
      </c>
      <c r="D22" s="16" t="s">
        <v>33</v>
      </c>
      <c r="E22" s="10">
        <v>453.4</v>
      </c>
      <c r="F22" s="10">
        <v>80</v>
      </c>
      <c r="G22" s="17">
        <v>373.4</v>
      </c>
      <c r="H22" s="14">
        <v>335.3</v>
      </c>
      <c r="I22" s="10">
        <v>330</v>
      </c>
      <c r="J22" s="19">
        <f t="shared" si="0"/>
        <v>5.3000000000000114</v>
      </c>
      <c r="K22" s="14">
        <v>335.3</v>
      </c>
      <c r="L22" s="10"/>
    </row>
    <row r="23" spans="1:13" ht="120" x14ac:dyDescent="0.25">
      <c r="A23" s="20">
        <v>16</v>
      </c>
      <c r="B23" s="17" t="s">
        <v>87</v>
      </c>
      <c r="C23" s="10" t="s">
        <v>34</v>
      </c>
      <c r="D23" s="10" t="s">
        <v>35</v>
      </c>
      <c r="E23" s="11">
        <v>1720</v>
      </c>
      <c r="F23" s="11">
        <v>950</v>
      </c>
      <c r="G23" s="11">
        <v>770</v>
      </c>
      <c r="H23" s="35">
        <v>750</v>
      </c>
      <c r="I23" s="11">
        <v>685</v>
      </c>
      <c r="J23" s="19">
        <f t="shared" si="0"/>
        <v>65</v>
      </c>
      <c r="K23" s="14">
        <v>750</v>
      </c>
      <c r="L23" s="10"/>
    </row>
    <row r="24" spans="1:13" ht="94.5" x14ac:dyDescent="0.25">
      <c r="A24" s="14">
        <v>17</v>
      </c>
      <c r="B24" s="23" t="s">
        <v>88</v>
      </c>
      <c r="C24" s="21" t="s">
        <v>36</v>
      </c>
      <c r="D24" s="21" t="s">
        <v>37</v>
      </c>
      <c r="E24" s="24">
        <v>380</v>
      </c>
      <c r="F24" s="24">
        <v>160</v>
      </c>
      <c r="G24" s="9">
        <v>220</v>
      </c>
      <c r="H24" s="14">
        <v>130</v>
      </c>
      <c r="I24" s="10">
        <v>130</v>
      </c>
      <c r="J24" s="19">
        <f t="shared" si="0"/>
        <v>0</v>
      </c>
      <c r="K24" s="14">
        <v>130</v>
      </c>
      <c r="L24" s="10"/>
    </row>
    <row r="25" spans="1:13" ht="126" x14ac:dyDescent="0.25">
      <c r="A25" s="20">
        <v>18</v>
      </c>
      <c r="B25" s="17" t="s">
        <v>89</v>
      </c>
      <c r="C25" s="16" t="s">
        <v>38</v>
      </c>
      <c r="D25" s="16" t="s">
        <v>39</v>
      </c>
      <c r="E25" s="10">
        <v>475</v>
      </c>
      <c r="F25" s="10">
        <v>210</v>
      </c>
      <c r="G25" s="17">
        <v>265</v>
      </c>
      <c r="H25" s="14">
        <v>125</v>
      </c>
      <c r="I25" s="10">
        <v>125</v>
      </c>
      <c r="J25" s="19">
        <f t="shared" si="0"/>
        <v>0</v>
      </c>
      <c r="K25" s="14">
        <v>125</v>
      </c>
      <c r="L25" s="10"/>
    </row>
    <row r="26" spans="1:13" ht="63" x14ac:dyDescent="0.25">
      <c r="A26" s="20">
        <v>19</v>
      </c>
      <c r="B26" s="15" t="s">
        <v>90</v>
      </c>
      <c r="C26" s="16" t="s">
        <v>61</v>
      </c>
      <c r="D26" s="16" t="s">
        <v>62</v>
      </c>
      <c r="E26" s="10">
        <v>191</v>
      </c>
      <c r="F26" s="10">
        <v>160</v>
      </c>
      <c r="G26" s="17">
        <v>31</v>
      </c>
      <c r="H26" s="14">
        <v>15</v>
      </c>
      <c r="I26" s="10">
        <v>0</v>
      </c>
      <c r="J26" s="19">
        <f t="shared" si="0"/>
        <v>15</v>
      </c>
      <c r="K26" s="10">
        <v>15</v>
      </c>
      <c r="L26" s="10" t="s">
        <v>102</v>
      </c>
    </row>
    <row r="27" spans="1:13" ht="330.75" x14ac:dyDescent="0.25">
      <c r="A27" s="20">
        <v>20</v>
      </c>
      <c r="B27" s="17" t="s">
        <v>91</v>
      </c>
      <c r="C27" s="16" t="s">
        <v>40</v>
      </c>
      <c r="D27" s="16" t="s">
        <v>41</v>
      </c>
      <c r="E27" s="10">
        <v>306</v>
      </c>
      <c r="F27" s="10">
        <v>211</v>
      </c>
      <c r="G27" s="17">
        <v>95</v>
      </c>
      <c r="H27" s="14">
        <v>80</v>
      </c>
      <c r="I27" s="10">
        <v>80</v>
      </c>
      <c r="J27" s="19">
        <f t="shared" si="0"/>
        <v>0</v>
      </c>
      <c r="K27" s="14">
        <v>80</v>
      </c>
      <c r="L27" s="10"/>
      <c r="M27" s="7"/>
    </row>
    <row r="28" spans="1:13" ht="110.25" x14ac:dyDescent="0.25">
      <c r="A28" s="14">
        <v>21</v>
      </c>
      <c r="B28" s="23" t="s">
        <v>92</v>
      </c>
      <c r="C28" s="21" t="s">
        <v>42</v>
      </c>
      <c r="D28" s="21" t="s">
        <v>43</v>
      </c>
      <c r="E28" s="22">
        <v>27</v>
      </c>
      <c r="F28" s="13">
        <v>5</v>
      </c>
      <c r="G28" s="12">
        <v>22</v>
      </c>
      <c r="H28" s="14">
        <v>22</v>
      </c>
      <c r="I28" s="10">
        <v>21</v>
      </c>
      <c r="J28" s="19">
        <f t="shared" si="0"/>
        <v>1</v>
      </c>
      <c r="K28" s="10">
        <v>22</v>
      </c>
      <c r="L28" s="10" t="s">
        <v>102</v>
      </c>
      <c r="M28" s="7"/>
    </row>
    <row r="29" spans="1:13" ht="94.5" x14ac:dyDescent="0.25">
      <c r="A29" s="20">
        <v>22</v>
      </c>
      <c r="B29" s="26" t="s">
        <v>93</v>
      </c>
      <c r="C29" s="21" t="s">
        <v>44</v>
      </c>
      <c r="D29" s="21" t="s">
        <v>45</v>
      </c>
      <c r="E29" s="13">
        <v>190.2</v>
      </c>
      <c r="F29" s="13">
        <v>60</v>
      </c>
      <c r="G29" s="12">
        <v>130.19999999999999</v>
      </c>
      <c r="H29" s="14">
        <v>130</v>
      </c>
      <c r="I29" s="10">
        <v>105</v>
      </c>
      <c r="J29" s="19">
        <f t="shared" si="0"/>
        <v>25</v>
      </c>
      <c r="K29" s="14">
        <v>130</v>
      </c>
      <c r="L29" s="10"/>
      <c r="M29" s="7"/>
    </row>
    <row r="30" spans="1:13" ht="110.25" x14ac:dyDescent="0.25">
      <c r="A30" s="20">
        <v>23</v>
      </c>
      <c r="B30" s="26" t="s">
        <v>94</v>
      </c>
      <c r="C30" s="21" t="s">
        <v>46</v>
      </c>
      <c r="D30" s="21" t="s">
        <v>47</v>
      </c>
      <c r="E30" s="13">
        <v>193</v>
      </c>
      <c r="F30" s="13">
        <v>6.1</v>
      </c>
      <c r="G30" s="12">
        <v>186.9</v>
      </c>
      <c r="H30" s="14">
        <v>125</v>
      </c>
      <c r="I30" s="10">
        <v>125</v>
      </c>
      <c r="J30" s="19">
        <f t="shared" si="0"/>
        <v>0</v>
      </c>
      <c r="K30" s="14">
        <v>125</v>
      </c>
      <c r="L30" s="10"/>
      <c r="M30" s="7"/>
    </row>
    <row r="31" spans="1:13" ht="173.25" x14ac:dyDescent="0.25">
      <c r="A31" s="20">
        <v>24</v>
      </c>
      <c r="B31" s="26" t="s">
        <v>95</v>
      </c>
      <c r="C31" s="21" t="s">
        <v>48</v>
      </c>
      <c r="D31" s="21" t="s">
        <v>49</v>
      </c>
      <c r="E31" s="13">
        <v>107.83</v>
      </c>
      <c r="F31" s="13">
        <v>8.5</v>
      </c>
      <c r="G31" s="12">
        <v>99.33</v>
      </c>
      <c r="H31" s="14">
        <v>60</v>
      </c>
      <c r="I31" s="10">
        <v>53</v>
      </c>
      <c r="J31" s="19">
        <f t="shared" si="0"/>
        <v>7</v>
      </c>
      <c r="K31" s="14">
        <v>60</v>
      </c>
      <c r="L31" s="10"/>
      <c r="M31" s="7"/>
    </row>
    <row r="32" spans="1:13" ht="204.75" x14ac:dyDescent="0.25">
      <c r="A32" s="14">
        <v>25</v>
      </c>
      <c r="B32" s="26" t="s">
        <v>96</v>
      </c>
      <c r="C32" s="21" t="s">
        <v>50</v>
      </c>
      <c r="D32" s="21" t="s">
        <v>51</v>
      </c>
      <c r="E32" s="13">
        <v>550</v>
      </c>
      <c r="F32" s="13">
        <v>280</v>
      </c>
      <c r="G32" s="12">
        <v>270</v>
      </c>
      <c r="H32" s="14">
        <v>145</v>
      </c>
      <c r="I32" s="10">
        <v>145</v>
      </c>
      <c r="J32" s="19">
        <f t="shared" si="0"/>
        <v>0</v>
      </c>
      <c r="K32" s="14">
        <v>145</v>
      </c>
      <c r="L32" s="10"/>
      <c r="M32" s="7"/>
    </row>
    <row r="33" spans="1:13" ht="110.25" x14ac:dyDescent="0.25">
      <c r="A33" s="20">
        <v>26</v>
      </c>
      <c r="B33" s="17" t="s">
        <v>97</v>
      </c>
      <c r="C33" s="16" t="s">
        <v>52</v>
      </c>
      <c r="D33" s="16" t="s">
        <v>53</v>
      </c>
      <c r="E33" s="10">
        <v>2000</v>
      </c>
      <c r="F33" s="10">
        <v>1150</v>
      </c>
      <c r="G33" s="17">
        <v>850</v>
      </c>
      <c r="H33" s="14">
        <v>722</v>
      </c>
      <c r="I33" s="10">
        <v>600</v>
      </c>
      <c r="J33" s="19">
        <f t="shared" si="0"/>
        <v>122</v>
      </c>
      <c r="K33" s="14">
        <v>722</v>
      </c>
      <c r="L33" s="10"/>
      <c r="M33" s="7"/>
    </row>
    <row r="34" spans="1:13" ht="393.75" x14ac:dyDescent="0.25">
      <c r="A34" s="20">
        <v>27</v>
      </c>
      <c r="B34" s="26" t="s">
        <v>98</v>
      </c>
      <c r="C34" s="21" t="s">
        <v>54</v>
      </c>
      <c r="D34" s="21" t="s">
        <v>55</v>
      </c>
      <c r="E34" s="13">
        <v>387.91</v>
      </c>
      <c r="F34" s="13">
        <v>85</v>
      </c>
      <c r="G34" s="12">
        <v>302.91000000000003</v>
      </c>
      <c r="H34" s="14">
        <v>110</v>
      </c>
      <c r="I34" s="10">
        <v>95</v>
      </c>
      <c r="J34" s="19">
        <f t="shared" si="0"/>
        <v>15</v>
      </c>
      <c r="K34" s="14">
        <v>110</v>
      </c>
      <c r="L34" s="10"/>
      <c r="M34" s="7"/>
    </row>
    <row r="35" spans="1:13" ht="110.25" x14ac:dyDescent="0.25">
      <c r="A35" s="20">
        <v>28</v>
      </c>
      <c r="B35" s="26" t="s">
        <v>99</v>
      </c>
      <c r="C35" s="23" t="s">
        <v>56</v>
      </c>
      <c r="D35" s="23" t="s">
        <v>101</v>
      </c>
      <c r="E35" s="12">
        <v>1030</v>
      </c>
      <c r="F35" s="12">
        <v>970</v>
      </c>
      <c r="G35" s="12">
        <v>60</v>
      </c>
      <c r="H35" s="18">
        <v>47</v>
      </c>
      <c r="I35" s="17">
        <v>47</v>
      </c>
      <c r="J35" s="19">
        <f t="shared" si="0"/>
        <v>0</v>
      </c>
      <c r="K35" s="18">
        <v>47</v>
      </c>
      <c r="L35" s="17"/>
      <c r="M35" s="8"/>
    </row>
    <row r="36" spans="1:13" ht="15.75" x14ac:dyDescent="0.25">
      <c r="A36" s="25"/>
      <c r="B36" s="25"/>
      <c r="C36" s="25"/>
      <c r="D36" s="25" t="s">
        <v>57</v>
      </c>
      <c r="E36" s="10">
        <f>SUM(E9:E35)</f>
        <v>14095.58</v>
      </c>
      <c r="F36" s="10">
        <f>SUM(F9:F35)</f>
        <v>7418.1</v>
      </c>
      <c r="G36" s="17">
        <f>SUM(G9:G35)</f>
        <v>6677.48</v>
      </c>
      <c r="H36" s="18">
        <f>SUM(H8:H35)</f>
        <v>4665.3</v>
      </c>
      <c r="I36" s="10">
        <f>SUM(I9:I35)</f>
        <v>4045</v>
      </c>
      <c r="J36" s="10">
        <f>SUM(J8:J35)</f>
        <v>515.29999999999995</v>
      </c>
      <c r="K36" s="10">
        <f>SUM(K8:K35)</f>
        <v>4665.3</v>
      </c>
      <c r="L36" s="14">
        <f>SUM(L9:L32)</f>
        <v>0</v>
      </c>
    </row>
    <row r="37" spans="1:13" ht="15.75" x14ac:dyDescent="0.25">
      <c r="A37" s="28"/>
      <c r="B37" s="33"/>
      <c r="C37" s="28"/>
      <c r="D37" s="28"/>
      <c r="E37" s="29"/>
      <c r="F37" s="29"/>
      <c r="G37" s="30"/>
      <c r="H37" s="31"/>
      <c r="I37" s="29"/>
      <c r="J37" s="29"/>
      <c r="K37" s="29"/>
      <c r="L37" s="32"/>
    </row>
    <row r="38" spans="1:13" ht="15.75" x14ac:dyDescent="0.25">
      <c r="A38" s="27"/>
      <c r="B38" s="34" t="s">
        <v>103</v>
      </c>
    </row>
  </sheetData>
  <mergeCells count="11">
    <mergeCell ref="H4:H7"/>
    <mergeCell ref="I4:I7"/>
    <mergeCell ref="J4:J7"/>
    <mergeCell ref="K4:K7"/>
    <mergeCell ref="L4:L7"/>
    <mergeCell ref="G4:G7"/>
    <mergeCell ref="B4:B7"/>
    <mergeCell ref="C4:C7"/>
    <mergeCell ref="D4:D7"/>
    <mergeCell ref="E4:E7"/>
    <mergeCell ref="F4:F7"/>
  </mergeCells>
  <pageMargins left="0.27559055118110237" right="3.937007874015748E-2" top="0.31496062992125984" bottom="3.937007874015748E-2" header="0.31496062992125984" footer="0.31496062992125984"/>
  <pageSetup paperSize="9" orientation="landscape" r:id="rId1"/>
  <headerFooter>
    <oddHeader>&amp;RPříloha č.5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4 665 300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2022-02-17T12:08:06Z</dcterms:modified>
</cp:coreProperties>
</file>