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A36EDEBD-2A07-4680-8772-4CD813B287A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2 600 000" sheetId="1" r:id="rId1"/>
  </sheets>
  <calcPr calcId="191029"/>
</workbook>
</file>

<file path=xl/calcChain.xml><?xml version="1.0" encoding="utf-8"?>
<calcChain xmlns="http://schemas.openxmlformats.org/spreadsheetml/2006/main">
  <c r="K31" i="1" l="1"/>
  <c r="H31" i="1" l="1"/>
  <c r="J30" i="1" l="1"/>
  <c r="F31" i="1"/>
  <c r="G30" i="1"/>
  <c r="E31" i="1"/>
  <c r="J26" i="1" l="1"/>
  <c r="G26" i="1"/>
  <c r="G25" i="1" l="1"/>
  <c r="J29" i="1" l="1"/>
  <c r="J18" i="1"/>
  <c r="J12" i="1"/>
  <c r="J15" i="1"/>
  <c r="J9" i="1"/>
  <c r="J11" i="1"/>
  <c r="J22" i="1"/>
  <c r="J8" i="1"/>
  <c r="J17" i="1"/>
  <c r="J16" i="1"/>
  <c r="J19" i="1"/>
  <c r="J28" i="1"/>
  <c r="J7" i="1"/>
  <c r="J13" i="1"/>
  <c r="J27" i="1"/>
  <c r="J10" i="1"/>
  <c r="J14" i="1"/>
  <c r="J21" i="1"/>
  <c r="J24" i="1"/>
  <c r="J23" i="1"/>
  <c r="J25" i="1"/>
  <c r="J20" i="1"/>
  <c r="J31" i="1" l="1"/>
  <c r="G29" i="1"/>
  <c r="G18" i="1"/>
  <c r="G12" i="1"/>
  <c r="G15" i="1"/>
  <c r="G9" i="1"/>
  <c r="G11" i="1"/>
  <c r="G22" i="1"/>
  <c r="G8" i="1"/>
  <c r="G17" i="1"/>
  <c r="G16" i="1"/>
  <c r="G19" i="1"/>
  <c r="G28" i="1"/>
  <c r="G7" i="1"/>
  <c r="G13" i="1"/>
  <c r="G27" i="1"/>
  <c r="G10" i="1"/>
  <c r="G14" i="1"/>
  <c r="G21" i="1"/>
  <c r="G23" i="1"/>
  <c r="G20" i="1"/>
  <c r="G31" i="1" l="1"/>
  <c r="I31" i="1" l="1"/>
  <c r="L31" i="1" l="1"/>
</calcChain>
</file>

<file path=xl/sharedStrings.xml><?xml version="1.0" encoding="utf-8"?>
<sst xmlns="http://schemas.openxmlformats.org/spreadsheetml/2006/main" count="103" uniqueCount="92">
  <si>
    <t>Žadatel</t>
  </si>
  <si>
    <t>Popis činnosti</t>
  </si>
  <si>
    <t>Využití dotace</t>
  </si>
  <si>
    <t>RM</t>
  </si>
  <si>
    <t>ZM</t>
  </si>
  <si>
    <t>CELKEM</t>
  </si>
  <si>
    <t>Př</t>
  </si>
  <si>
    <t>č.</t>
  </si>
  <si>
    <t>Z</t>
  </si>
  <si>
    <t xml:space="preserve">č. </t>
  </si>
  <si>
    <t>Václavíková Petra
IČO: 196 32 363</t>
  </si>
  <si>
    <t>SKI klub Hranice
IČO: 285 53 241</t>
  </si>
  <si>
    <t>Horolezecký oddíl
IČO: 084 99 289</t>
  </si>
  <si>
    <t>Klub vodních sportů Hranice
IČO: 619 85 660</t>
  </si>
  <si>
    <t>BMX Draing Team
IČO: 108 81 417</t>
  </si>
  <si>
    <t>Nájem</t>
  </si>
  <si>
    <t>Energy Judo Team
IČO: 266 24 745</t>
  </si>
  <si>
    <t>Tělocvičná jednota Sokol Velká
IČO: 702 36 399</t>
  </si>
  <si>
    <t>Automotoklub kemp Hranice
IČO: 005 77 421</t>
  </si>
  <si>
    <t>Sbor dobrovolných hasičů Drahotuše
IČO: 659 20 686</t>
  </si>
  <si>
    <t>Mažoretky Marcely Synkové
IČO: 228 72 841</t>
  </si>
  <si>
    <r>
      <rPr>
        <b/>
        <sz val="12"/>
        <rFont val="Calibri"/>
        <family val="2"/>
        <charset val="238"/>
        <scheme val="minor"/>
      </rPr>
      <t>Trénink:
l</t>
    </r>
    <r>
      <rPr>
        <sz val="12"/>
        <rFont val="Calibri"/>
        <family val="2"/>
        <charset val="238"/>
        <scheme val="minor"/>
      </rPr>
      <t xml:space="preserve">eden-březen 7 h./týden
duben-červen 10 h./týden
září-prosinec 7 h./týden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3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20</t>
    </r>
  </si>
  <si>
    <t>Slovan Hranice
IČO: 495 59 168</t>
  </si>
  <si>
    <t>Triatlon klub Hranice
IČO: 270 19 136</t>
  </si>
  <si>
    <t>Aeroklub Hranice
IČO: 005 36 041</t>
  </si>
  <si>
    <t>údržba techniky a areálu, provozní náklady - energie, pohonné hmoty, pojistné, tréninková příprava členů</t>
  </si>
  <si>
    <t>Klub Moravská brána
IČO: 227 40 074</t>
  </si>
  <si>
    <t>nájem, údržba techniky</t>
  </si>
  <si>
    <t>Boomer's Gym Kickboxing
IČO: 270 04 626</t>
  </si>
  <si>
    <t>Klub rychlostní kanoistiky Slovan Hranice
IČO: 047 26 316</t>
  </si>
  <si>
    <t>Tělocvičná jednota Sokol Hranice 
IČO: 607 81 955</t>
  </si>
  <si>
    <r>
      <t xml:space="preserve">Rozpočet 2026, </t>
    </r>
    <r>
      <rPr>
        <b/>
        <sz val="11"/>
        <color rgb="FFFF0000"/>
        <rFont val="Arial"/>
        <family val="2"/>
        <charset val="238"/>
      </rPr>
      <t>2 600</t>
    </r>
    <r>
      <rPr>
        <b/>
        <sz val="11"/>
        <rFont val="Arial"/>
        <family val="2"/>
        <charset val="238"/>
      </rPr>
      <t xml:space="preserve"> tis. Kč, celková částka k rozdělení </t>
    </r>
    <r>
      <rPr>
        <b/>
        <sz val="11"/>
        <color rgb="FFFF0000"/>
        <rFont val="Arial"/>
        <family val="2"/>
        <charset val="238"/>
      </rPr>
      <t xml:space="preserve">2 600 </t>
    </r>
    <r>
      <rPr>
        <b/>
        <sz val="11"/>
        <rFont val="Arial"/>
        <family val="2"/>
        <charset val="238"/>
      </rPr>
      <t>tis. Kč ORJ 05, ORG: 20 00000 00 3210</t>
    </r>
  </si>
  <si>
    <t>Příspěvky na celoroční činnost tělovýchovy mládeže 2026</t>
  </si>
  <si>
    <t>Rozdíl mezi 2026 -2025 +/-</t>
  </si>
  <si>
    <t xml:space="preserve">Předp. výdaje </t>
  </si>
  <si>
    <t xml:space="preserve">Předp. příjmy </t>
  </si>
  <si>
    <t xml:space="preserve">Žádost o dotaci </t>
  </si>
  <si>
    <t xml:space="preserve">Návrh komise </t>
  </si>
  <si>
    <t xml:space="preserve">Dotace v roce 2025 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</si>
  <si>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denně 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6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87</t>
    </r>
  </si>
  <si>
    <t>pronájem, materiál, nářadí (na provoz, údržbu a opravy), údržba, opravy, energie, odměny trenérům, služby (účetnictví, právní, poradenské, projekční, úklidové), potřeby a pomůcky pro tenisovou činnost, údržba raket, poplatky ČTS a ČUS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</si>
  <si>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dle počasí (každý víkend)
</t>
    </r>
    <r>
      <rPr>
        <b/>
        <sz val="12"/>
        <rFont val="Calibri"/>
        <family val="2"/>
        <charset val="238"/>
        <scheme val="minor"/>
      </rPr>
      <t xml:space="preserve">Trenéři/instruktoři: </t>
    </r>
    <r>
      <rPr>
        <sz val="12"/>
        <rFont val="Calibri"/>
        <family val="2"/>
        <charset val="238"/>
        <scheme val="minor"/>
      </rPr>
      <t xml:space="preserve">14
</t>
    </r>
    <r>
      <rPr>
        <b/>
        <sz val="12"/>
        <rFont val="Calibri"/>
        <family val="2"/>
        <charset val="238"/>
        <scheme val="minor"/>
      </rPr>
      <t>Počet členů:</t>
    </r>
    <r>
      <rPr>
        <sz val="12"/>
        <rFont val="Calibri"/>
        <family val="2"/>
        <charset val="238"/>
        <scheme val="minor"/>
      </rPr>
      <t xml:space="preserve"> 25</t>
    </r>
  </si>
  <si>
    <t>Taneční škola Batukáda
IČO: 217 86 895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</si>
  <si>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4-6 bloků týdně
</t>
    </r>
    <r>
      <rPr>
        <b/>
        <sz val="12"/>
        <rFont val="Calibri"/>
        <family val="2"/>
        <charset val="238"/>
        <scheme val="minor"/>
      </rPr>
      <t>Trenéři:</t>
    </r>
    <r>
      <rPr>
        <sz val="12"/>
        <rFont val="Calibri"/>
        <family val="2"/>
        <charset val="238"/>
        <scheme val="minor"/>
      </rPr>
      <t xml:space="preserve"> 6
</t>
    </r>
    <r>
      <rPr>
        <b/>
        <sz val="12"/>
        <rFont val="Calibri"/>
        <family val="2"/>
        <charset val="238"/>
        <scheme val="minor"/>
      </rPr>
      <t>Počet členů:</t>
    </r>
    <r>
      <rPr>
        <sz val="12"/>
        <rFont val="Calibri"/>
        <family val="2"/>
        <charset val="238"/>
        <scheme val="minor"/>
      </rPr>
      <t xml:space="preserve"> mládež 32</t>
    </r>
  </si>
  <si>
    <t>nájem, administrativní činnost, cestovné, startovné, nákup klubového oblčení, doprava, jízdné, mzdy a odměny trenérům</t>
  </si>
  <si>
    <r>
      <rPr>
        <b/>
        <sz val="12"/>
        <rFont val="Calibri"/>
        <family val="2"/>
        <charset val="238"/>
        <scheme val="minor"/>
      </rPr>
      <t>Trénink: 10 hodin týdně</t>
    </r>
    <r>
      <rPr>
        <sz val="12"/>
        <rFont val="Calibri"/>
        <family val="2"/>
        <charset val="238"/>
        <scheme val="minor"/>
      </rPr>
      <t xml:space="preserve">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5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65</t>
    </r>
  </si>
  <si>
    <t>pomůcky ke cvičení, sportovní dresy a kostýmy, energie-plyn, el. energie, vodné, stočné, údržba, cestovné, dopravné, startovné, jízdné, občerstvení, stravování, ubytování, propagační materiály, kancelářské potřeby, sportovní nářadí a náčiní, odměny, pronájem sportovních zařízení</t>
  </si>
  <si>
    <t>x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</si>
  <si>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
prosinec-březen: 3x týdně
duben-listopad: 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6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33</t>
    </r>
  </si>
  <si>
    <t>startovné, doprava, cestovné, ubytování, náklady spojené se závody a tréninky, výzbroj a výstroj, soustředění, materiál potřebný k tréninky, mzdy trenérů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</si>
  <si>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1-2x týdně 
</t>
    </r>
    <r>
      <rPr>
        <b/>
        <sz val="12"/>
        <rFont val="Calibri"/>
        <family val="2"/>
        <charset val="238"/>
        <scheme val="minor"/>
      </rPr>
      <t xml:space="preserve">Vedoucí: </t>
    </r>
    <r>
      <rPr>
        <sz val="12"/>
        <rFont val="Calibri"/>
        <family val="2"/>
        <charset val="238"/>
        <scheme val="minor"/>
      </rPr>
      <t xml:space="preserve">4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11</t>
    </r>
  </si>
  <si>
    <t>materiál, sportovní pomůcky, sportovní obuv a oblečení, sportovní nářadí, startovné, stravné a  občerstvení, nájem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</si>
  <si>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2x měsíčně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3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6</t>
    </r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</si>
  <si>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1x týdně
</t>
    </r>
    <r>
      <rPr>
        <b/>
        <sz val="12"/>
        <rFont val="Calibri"/>
        <family val="2"/>
        <charset val="238"/>
        <scheme val="minor"/>
      </rPr>
      <t xml:space="preserve">Instruktoři: </t>
    </r>
    <r>
      <rPr>
        <sz val="12"/>
        <rFont val="Calibri"/>
        <family val="2"/>
        <charset val="238"/>
        <scheme val="minor"/>
      </rPr>
      <t xml:space="preserve">6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20</t>
    </r>
  </si>
  <si>
    <t>pronájem stěny, vstupné, lezecký materiál, odměny instruktorů, cestovné, doprava, jízdné, drobný spotřební materiál, služby (opravy, zpracování podkladů pro daňové přiznání)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</si>
  <si>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6x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5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11</t>
    </r>
  </si>
  <si>
    <t>materiál, dresy, reklama a propagace, startovné, doprava, ubytování, pronájem, výkonostní testy, cestovné, jízdné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</si>
  <si>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6+2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35</t>
    </r>
  </si>
  <si>
    <t>materiál, kimona, oddílové oblečení, sportovní pomůcky, startovné, ubytování, stravné, doprava, nájmy, soustředění, seminář trenérů, modernizace tatami, ceny pro účastníky turnajů, cestovné, jízdné, občerstvení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</si>
  <si>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4x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6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30</t>
    </r>
  </si>
  <si>
    <t>doprava, PHM, cestovné, jízdné, ubytování, startovné, stravování, pitný režim, občerstvení, soustředění, odměny trenérům, DHIM - sportovní materiál (lodě+pádla), materiál (dresy, pomůcky), výživové doplňky, náborové akce, reklama, služby související se sportovní činností, tréninkem, regenerací (bazén), pronájem, vstupy do fitness, fyzioterapeut, rehabilitační cvičení, provozní náklady, náklady spojené s poháry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</si>
  <si>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
Listopad - březen 2x týdně
duben - říjen - 2x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4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22</t>
    </r>
  </si>
  <si>
    <t>startovné, ubytování, doprava, cestovné, jízdné, licence, nájmy, startovní tabulky, BMX čipy, teamové oblečení, dresy, ceny soutěžícím, sportovní vybavení a pomůcky, provozní náklady, reklama a propagace, soustředění, materiál, náborové akce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</si>
  <si>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50 tréninků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4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46</t>
    </r>
  </si>
  <si>
    <t>pronájem, trenérské pomůcky, poplatky, startovné, materiál, občerstvení, odměny trenérům, doprava, sportovní dresy a vybavení, tenisové míče, cestovné, jízdné, stravování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</si>
  <si>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1-2x týdně
</t>
    </r>
    <r>
      <rPr>
        <b/>
        <sz val="12"/>
        <rFont val="Calibri"/>
        <family val="2"/>
        <charset val="238"/>
        <scheme val="minor"/>
      </rPr>
      <t xml:space="preserve">Trenéři a cvičitelé: </t>
    </r>
    <r>
      <rPr>
        <sz val="12"/>
        <rFont val="Calibri"/>
        <family val="2"/>
        <charset val="238"/>
        <scheme val="minor"/>
      </rPr>
      <t xml:space="preserve">17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142</t>
    </r>
  </si>
  <si>
    <t>materiál (sportovní nářadí, náčiní, vybavení, pomůcky, úbory,..), drobný majetek, provozní náklady (energie, plyn, vodné, stočné), materiál na údržbu a opravy, čistící prostředky, doprava, cestovné, jízdné, ubytování startovné, stravování, občerstvení, pitný režim, ceny, odměny, reklama a propagace, mdzy a odvoz z mezd</t>
  </si>
  <si>
    <t>nájem, sportovní vybavení a pomůcky, provozní náklady, startovné, odměny trenérům, ěkolení trenérů (licence)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</si>
  <si>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2-3x týdně (každá skupina, celkem 4 skupiny)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6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50</t>
    </r>
  </si>
  <si>
    <t>nájmy, doprava, ubytování, stravování, provozní režie a energie, oprava a nákup sportovních potřeb, náborové akce, sportovní dresy, vstupné, odměny trenérům, cestovné, jízdné, občerstvení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</si>
  <si>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5x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5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16</t>
    </r>
  </si>
  <si>
    <t>Tělovýchovná jednota Sigma Hranice
aerobik
IČO: 005 33 696</t>
  </si>
  <si>
    <t>Tělovýchovná jednota Sigma Hranice
basketbal
IČO: 005 33 696</t>
  </si>
  <si>
    <t>Tělovýchovná jednota Sigma Hranice cyklistika
IČO: 005 33 696</t>
  </si>
  <si>
    <t>Tělovýchovná jednota Sigma Hranice stolní tenis
IČO: 005 33 696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</si>
  <si>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3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60</t>
    </r>
  </si>
  <si>
    <t>nájem, materiál, spotřeba neskladovatelných dodávek, doprava, cestovné, startovné, jízdné, ubytování, péče o členy, ostatní daně a poplatky, služby, mzdy a náklady spojené se mzdami, ostatní provozní náklady spojené s činností oddílu</t>
  </si>
  <si>
    <t>nájem, doprava, startovné, registrace, kostýmy, mažoretkové hůlky, kozačky, soustředění - strava a ubytování, kosmetika, pom pony, silonky, sportovní oblečení, tonery, papíry, laky, sponky, cvičky, cestovné, jízdné, občerstvení</t>
  </si>
  <si>
    <r>
      <rPr>
        <b/>
        <sz val="12"/>
        <rFont val="Calibri"/>
        <family val="2"/>
        <charset val="238"/>
        <scheme val="minor"/>
      </rPr>
      <t>Trénink:</t>
    </r>
    <r>
      <rPr>
        <sz val="12"/>
        <rFont val="Calibri"/>
        <family val="2"/>
        <charset val="238"/>
        <scheme val="minor"/>
      </rPr>
      <t xml:space="preserve"> 1x - 3x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2+4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26</t>
    </r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</si>
  <si>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1x-4x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5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20</t>
    </r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</si>
  <si>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5x-6x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3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7</t>
    </r>
  </si>
  <si>
    <t>nájem, materiál, neskladovatelné dodávky, doprava, cestovné, startovné, jízdné, ubytování, péče o členy, ostatní daně a poplatky, ostatní služby, mzdy a náklady spojené se mzdami, odměny trenérům, ostatní provozní náklady spojené s činností oddílu</t>
  </si>
  <si>
    <t>Vaňková Natálie
IČO: 171 81 631</t>
  </si>
  <si>
    <r>
      <rPr>
        <b/>
        <sz val="12"/>
        <rFont val="Calibri"/>
        <family val="2"/>
        <charset val="238"/>
        <scheme val="minor"/>
      </rPr>
      <t>Cvičení:</t>
    </r>
    <r>
      <rPr>
        <sz val="12"/>
        <rFont val="Calibri"/>
        <family val="2"/>
        <charset val="238"/>
        <scheme val="minor"/>
      </rPr>
      <t xml:space="preserve"> 11x týdně
</t>
    </r>
    <r>
      <rPr>
        <b/>
        <sz val="12"/>
        <rFont val="Calibri"/>
        <family val="2"/>
        <charset val="238"/>
        <scheme val="minor"/>
      </rPr>
      <t xml:space="preserve">Lektorky: </t>
    </r>
    <r>
      <rPr>
        <sz val="12"/>
        <rFont val="Calibri"/>
        <family val="2"/>
        <charset val="238"/>
        <scheme val="minor"/>
      </rPr>
      <t xml:space="preserve">2
</t>
    </r>
    <r>
      <rPr>
        <b/>
        <sz val="12"/>
        <rFont val="Calibri"/>
        <family val="2"/>
        <charset val="238"/>
        <scheme val="minor"/>
      </rPr>
      <t>Počet členů:</t>
    </r>
    <r>
      <rPr>
        <sz val="12"/>
        <rFont val="Calibri"/>
        <family val="2"/>
        <charset val="238"/>
        <scheme val="minor"/>
      </rPr>
      <t xml:space="preserve"> dle zájmu, průměr 93</t>
    </r>
  </si>
  <si>
    <r>
      <rPr>
        <b/>
        <sz val="12"/>
        <rFont val="Calibri"/>
        <family val="2"/>
        <charset val="238"/>
        <scheme val="minor"/>
      </rPr>
      <t>Cvičení:</t>
    </r>
    <r>
      <rPr>
        <sz val="12"/>
        <rFont val="Calibri"/>
        <family val="2"/>
        <charset val="238"/>
        <scheme val="minor"/>
      </rPr>
      <t xml:space="preserve"> 2x týdně pohybový kroužek
3x ročně pohybový workshop
</t>
    </r>
    <r>
      <rPr>
        <b/>
        <sz val="12"/>
        <rFont val="Calibri"/>
        <family val="2"/>
        <charset val="238"/>
        <scheme val="minor"/>
      </rPr>
      <t>Lektorky:</t>
    </r>
    <r>
      <rPr>
        <sz val="12"/>
        <rFont val="Calibri"/>
        <family val="2"/>
        <charset val="238"/>
        <scheme val="minor"/>
      </rPr>
      <t xml:space="preserve"> 2
</t>
    </r>
    <r>
      <rPr>
        <b/>
        <sz val="12"/>
        <rFont val="Calibri"/>
        <family val="2"/>
        <charset val="238"/>
        <scheme val="minor"/>
      </rPr>
      <t>Počet členů:</t>
    </r>
    <r>
      <rPr>
        <sz val="12"/>
        <rFont val="Calibri"/>
        <family val="2"/>
        <charset val="238"/>
        <scheme val="minor"/>
      </rPr>
      <t xml:space="preserve"> aktuálně 8</t>
    </r>
  </si>
  <si>
    <t>sportovní vybavení pro děti, odměny, pronájem, propagace, reklama, půjčovné, materiál, ubytování, doprava, stravování, fotograf a kameraman, honoráře, cestovné, jízdné, občerstvení</t>
  </si>
  <si>
    <r>
      <rPr>
        <b/>
        <sz val="12"/>
        <rFont val="Calibri"/>
        <family val="2"/>
        <charset val="238"/>
        <scheme val="minor"/>
      </rPr>
      <t xml:space="preserve">Trénink: </t>
    </r>
    <r>
      <rPr>
        <sz val="12"/>
        <rFont val="Calibri"/>
        <family val="2"/>
        <charset val="238"/>
        <scheme val="minor"/>
      </rPr>
      <t xml:space="preserve">2x týdně
</t>
    </r>
    <r>
      <rPr>
        <b/>
        <sz val="12"/>
        <rFont val="Calibri"/>
        <family val="2"/>
        <charset val="238"/>
        <scheme val="minor"/>
      </rPr>
      <t xml:space="preserve">Trenéři: </t>
    </r>
    <r>
      <rPr>
        <sz val="12"/>
        <rFont val="Calibri"/>
        <family val="2"/>
        <charset val="238"/>
        <scheme val="minor"/>
      </rPr>
      <t xml:space="preserve">1 + 1 
</t>
    </r>
    <r>
      <rPr>
        <b/>
        <sz val="12"/>
        <rFont val="Calibri"/>
        <family val="2"/>
        <charset val="238"/>
        <scheme val="minor"/>
      </rPr>
      <t>Členů:</t>
    </r>
    <r>
      <rPr>
        <sz val="12"/>
        <rFont val="Calibri"/>
        <family val="2"/>
        <charset val="238"/>
        <scheme val="minor"/>
      </rPr>
      <t xml:space="preserve"> 12</t>
    </r>
  </si>
  <si>
    <t>licence, registrace, závodní čipy, startovné, sportovní výbava a pomůcky, závodní dresy, týmové a závodní oblečení, trenérské odměny, dopravné, phm, výživové doplňky, ubytování, stravování, placená místa pro stan, servis kol a náhradní díly, občerstvení, cestovné, jízdné</t>
  </si>
  <si>
    <t>Tenis Tondach Hranice
IČO: 228 53 171</t>
  </si>
  <si>
    <t>nájem, materiál, spotřeba neskladovatelných dodávek, doprava, cestovné, startovné, jízdné, ubytování, péče o členy, ostatní daně a poplatky, ostatní služby, mzdy a náklady spojené se mzdami, ostatní provozní náklady spojené s činností oddílu, odměny trenérům</t>
  </si>
  <si>
    <t>nájem, materiál, spotřeba neskadovatelných dodávek, doprava, cestovné, startovné, jízdné, ubytování, péče o členy, ostatní daně a poplatky, ostatní služby, mzdy a náklady spojené se mzdami, ostatní provozní náklady spojené s činností oddílu, odměny trenérům</t>
  </si>
  <si>
    <t>Komise rozdělila všechny finanční prostředky, které měla k dispozici, tedy 2.600.000 Kč. Některé požadavky na finanční příspěvek byly kráceny, neboť jejich celkový úhrn převyšuje částku pro rok 2026 v dané oblasti.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</si>
</sst>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36"/>
      <color rgb="FFFF0000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b/>
      <sz val="3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Fill="1"/>
    <xf numFmtId="0" fontId="11" fillId="0" borderId="0" xfId="0" applyFont="1" applyFill="1"/>
    <xf numFmtId="0" fontId="11" fillId="0" borderId="0" xfId="0" applyFont="1" applyAlignment="1">
      <alignment vertical="center"/>
    </xf>
    <xf numFmtId="0" fontId="9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9" fontId="0" fillId="0" borderId="0" xfId="0" applyNumberFormat="1"/>
    <xf numFmtId="0" fontId="20" fillId="3" borderId="1" xfId="0" applyFont="1" applyFill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 vertical="center" wrapText="1"/>
    </xf>
    <xf numFmtId="1" fontId="23" fillId="2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center" vertical="center" wrapText="1"/>
    </xf>
    <xf numFmtId="3" fontId="22" fillId="2" borderId="1" xfId="0" applyNumberFormat="1" applyFont="1" applyFill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22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3" fontId="13" fillId="2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4"/>
  <sheetViews>
    <sheetView showGridLines="0" tabSelected="1" zoomScale="80" zoomScaleNormal="80" workbookViewId="0">
      <pane ySplit="6" topLeftCell="A28" activePane="bottomLeft" state="frozen"/>
      <selection pane="bottomLeft" activeCell="O30" sqref="O30"/>
    </sheetView>
  </sheetViews>
  <sheetFormatPr defaultRowHeight="15" x14ac:dyDescent="0.25"/>
  <cols>
    <col min="1" max="1" width="4.85546875" customWidth="1"/>
    <col min="2" max="2" width="18" customWidth="1"/>
    <col min="3" max="3" width="28.5703125" customWidth="1"/>
    <col min="4" max="4" width="28.140625" bestFit="1" customWidth="1"/>
    <col min="5" max="5" width="20.5703125" bestFit="1" customWidth="1"/>
    <col min="6" max="6" width="11" customWidth="1"/>
    <col min="7" max="7" width="18.85546875" customWidth="1"/>
    <col min="8" max="8" width="15.140625" customWidth="1"/>
    <col min="9" max="9" width="14.7109375" customWidth="1"/>
    <col min="10" max="10" width="15.7109375" bestFit="1" customWidth="1"/>
    <col min="11" max="11" width="14.5703125" bestFit="1" customWidth="1"/>
    <col min="12" max="12" width="9.28515625" bestFit="1" customWidth="1"/>
  </cols>
  <sheetData>
    <row r="1" spans="1:13" x14ac:dyDescent="0.25">
      <c r="A1" s="1" t="s">
        <v>32</v>
      </c>
      <c r="E1" s="2"/>
      <c r="F1" s="2"/>
      <c r="G1" s="3"/>
      <c r="H1" s="4"/>
      <c r="I1" s="2"/>
      <c r="J1" s="2"/>
      <c r="K1" s="2"/>
      <c r="L1" s="2"/>
    </row>
    <row r="2" spans="1:13" x14ac:dyDescent="0.25">
      <c r="A2" s="5" t="s">
        <v>31</v>
      </c>
      <c r="E2" s="2"/>
      <c r="F2" s="2"/>
      <c r="G2" s="3"/>
      <c r="H2" s="4"/>
      <c r="I2" s="2"/>
      <c r="J2" s="2"/>
      <c r="K2" s="2"/>
      <c r="L2" s="2"/>
    </row>
    <row r="3" spans="1:13" ht="28.5" customHeight="1" x14ac:dyDescent="0.25">
      <c r="A3" s="6" t="s">
        <v>6</v>
      </c>
      <c r="B3" s="48" t="s">
        <v>0</v>
      </c>
      <c r="C3" s="48" t="s">
        <v>1</v>
      </c>
      <c r="D3" s="48" t="s">
        <v>2</v>
      </c>
      <c r="E3" s="48" t="s">
        <v>34</v>
      </c>
      <c r="F3" s="48" t="s">
        <v>35</v>
      </c>
      <c r="G3" s="45" t="s">
        <v>36</v>
      </c>
      <c r="H3" s="51" t="s">
        <v>37</v>
      </c>
      <c r="I3" s="48" t="s">
        <v>38</v>
      </c>
      <c r="J3" s="54" t="s">
        <v>33</v>
      </c>
      <c r="K3" s="48" t="s">
        <v>3</v>
      </c>
      <c r="L3" s="48" t="s">
        <v>4</v>
      </c>
    </row>
    <row r="4" spans="1:13" ht="15.75" customHeight="1" x14ac:dyDescent="0.25">
      <c r="A4" s="6" t="s">
        <v>7</v>
      </c>
      <c r="B4" s="49"/>
      <c r="C4" s="49"/>
      <c r="D4" s="49"/>
      <c r="E4" s="49"/>
      <c r="F4" s="49"/>
      <c r="G4" s="46"/>
      <c r="H4" s="52"/>
      <c r="I4" s="49"/>
      <c r="J4" s="55"/>
      <c r="K4" s="49"/>
      <c r="L4" s="49"/>
    </row>
    <row r="5" spans="1:13" ht="26.25" customHeight="1" x14ac:dyDescent="0.25">
      <c r="A5" s="6" t="s">
        <v>8</v>
      </c>
      <c r="B5" s="49"/>
      <c r="C5" s="49"/>
      <c r="D5" s="49"/>
      <c r="E5" s="49"/>
      <c r="F5" s="49"/>
      <c r="G5" s="46"/>
      <c r="H5" s="52"/>
      <c r="I5" s="49"/>
      <c r="J5" s="55"/>
      <c r="K5" s="49"/>
      <c r="L5" s="49"/>
    </row>
    <row r="6" spans="1:13" ht="26.25" customHeight="1" x14ac:dyDescent="0.25">
      <c r="A6" s="6" t="s">
        <v>9</v>
      </c>
      <c r="B6" s="50"/>
      <c r="C6" s="50"/>
      <c r="D6" s="50"/>
      <c r="E6" s="50"/>
      <c r="F6" s="50"/>
      <c r="G6" s="47"/>
      <c r="H6" s="53"/>
      <c r="I6" s="50"/>
      <c r="J6" s="56"/>
      <c r="K6" s="50"/>
      <c r="L6" s="50"/>
      <c r="M6" s="16"/>
    </row>
    <row r="7" spans="1:13" ht="78.75" x14ac:dyDescent="0.25">
      <c r="A7" s="41">
        <v>1</v>
      </c>
      <c r="B7" s="15" t="s">
        <v>24</v>
      </c>
      <c r="C7" s="7" t="s">
        <v>41</v>
      </c>
      <c r="D7" s="9" t="s">
        <v>25</v>
      </c>
      <c r="E7" s="22">
        <v>1210000</v>
      </c>
      <c r="F7" s="23">
        <v>330000</v>
      </c>
      <c r="G7" s="24">
        <f t="shared" ref="G7:G30" si="0">E7-F7</f>
        <v>880000</v>
      </c>
      <c r="H7" s="25">
        <v>210000</v>
      </c>
      <c r="I7" s="23">
        <v>210000</v>
      </c>
      <c r="J7" s="26">
        <f t="shared" ref="J7:J29" si="1">H7-I7</f>
        <v>0</v>
      </c>
      <c r="K7" s="25">
        <v>210000</v>
      </c>
      <c r="L7" s="18"/>
    </row>
    <row r="8" spans="1:13" ht="157.5" x14ac:dyDescent="0.25">
      <c r="A8" s="42">
        <v>2</v>
      </c>
      <c r="B8" s="15" t="s">
        <v>18</v>
      </c>
      <c r="C8" s="7" t="s">
        <v>61</v>
      </c>
      <c r="D8" s="9" t="s">
        <v>62</v>
      </c>
      <c r="E8" s="27">
        <v>370500</v>
      </c>
      <c r="F8" s="28">
        <v>50000</v>
      </c>
      <c r="G8" s="24">
        <f t="shared" si="0"/>
        <v>320500</v>
      </c>
      <c r="H8" s="25">
        <v>70000</v>
      </c>
      <c r="I8" s="27">
        <v>70000</v>
      </c>
      <c r="J8" s="26">
        <f t="shared" si="1"/>
        <v>0</v>
      </c>
      <c r="K8" s="25">
        <v>70000</v>
      </c>
      <c r="L8" s="20"/>
    </row>
    <row r="9" spans="1:13" ht="189" x14ac:dyDescent="0.25">
      <c r="A9" s="42">
        <v>3</v>
      </c>
      <c r="B9" s="15" t="s">
        <v>14</v>
      </c>
      <c r="C9" s="7" t="s">
        <v>86</v>
      </c>
      <c r="D9" s="9" t="s">
        <v>87</v>
      </c>
      <c r="E9" s="22">
        <v>439500</v>
      </c>
      <c r="F9" s="22">
        <v>200000</v>
      </c>
      <c r="G9" s="24">
        <f t="shared" si="0"/>
        <v>239500</v>
      </c>
      <c r="H9" s="25">
        <v>70000</v>
      </c>
      <c r="I9" s="22">
        <v>70000</v>
      </c>
      <c r="J9" s="26">
        <f t="shared" si="1"/>
        <v>0</v>
      </c>
      <c r="K9" s="25">
        <v>70000</v>
      </c>
      <c r="L9" s="20" t="s">
        <v>47</v>
      </c>
    </row>
    <row r="10" spans="1:13" ht="78.75" x14ac:dyDescent="0.25">
      <c r="A10" s="41">
        <v>4</v>
      </c>
      <c r="B10" s="15" t="s">
        <v>28</v>
      </c>
      <c r="C10" s="7" t="s">
        <v>68</v>
      </c>
      <c r="D10" s="9" t="s">
        <v>67</v>
      </c>
      <c r="E10" s="22">
        <v>344000</v>
      </c>
      <c r="F10" s="22">
        <v>205000</v>
      </c>
      <c r="G10" s="24">
        <f t="shared" si="0"/>
        <v>139000</v>
      </c>
      <c r="H10" s="25">
        <v>75000</v>
      </c>
      <c r="I10" s="22">
        <v>65000</v>
      </c>
      <c r="J10" s="26">
        <f t="shared" si="1"/>
        <v>10000</v>
      </c>
      <c r="K10" s="25">
        <v>75000</v>
      </c>
      <c r="L10" s="20" t="s">
        <v>47</v>
      </c>
    </row>
    <row r="11" spans="1:13" ht="182.25" customHeight="1" x14ac:dyDescent="0.25">
      <c r="A11" s="42">
        <v>5</v>
      </c>
      <c r="B11" s="15" t="s">
        <v>16</v>
      </c>
      <c r="C11" s="7" t="s">
        <v>57</v>
      </c>
      <c r="D11" s="9" t="s">
        <v>58</v>
      </c>
      <c r="E11" s="27">
        <v>800000</v>
      </c>
      <c r="F11" s="29">
        <v>500000</v>
      </c>
      <c r="G11" s="24">
        <f t="shared" si="0"/>
        <v>300000</v>
      </c>
      <c r="H11" s="25">
        <v>165000</v>
      </c>
      <c r="I11" s="22">
        <v>165000</v>
      </c>
      <c r="J11" s="26">
        <f t="shared" si="1"/>
        <v>0</v>
      </c>
      <c r="K11" s="25">
        <v>165000</v>
      </c>
      <c r="L11" s="20"/>
    </row>
    <row r="12" spans="1:13" ht="126" x14ac:dyDescent="0.25">
      <c r="A12" s="42">
        <v>6</v>
      </c>
      <c r="B12" s="15" t="s">
        <v>12</v>
      </c>
      <c r="C12" s="7" t="s">
        <v>53</v>
      </c>
      <c r="D12" s="9" t="s">
        <v>54</v>
      </c>
      <c r="E12" s="27">
        <v>83000</v>
      </c>
      <c r="F12" s="30">
        <v>5000</v>
      </c>
      <c r="G12" s="24">
        <f t="shared" si="0"/>
        <v>78000</v>
      </c>
      <c r="H12" s="31">
        <v>60000</v>
      </c>
      <c r="I12" s="22">
        <v>60000</v>
      </c>
      <c r="J12" s="26">
        <f t="shared" si="1"/>
        <v>0</v>
      </c>
      <c r="K12" s="31">
        <v>60000</v>
      </c>
      <c r="L12" s="20" t="s">
        <v>47</v>
      </c>
    </row>
    <row r="13" spans="1:13" ht="63" x14ac:dyDescent="0.25">
      <c r="A13" s="41">
        <v>7</v>
      </c>
      <c r="B13" s="15" t="s">
        <v>26</v>
      </c>
      <c r="C13" s="7" t="s">
        <v>52</v>
      </c>
      <c r="D13" s="9" t="s">
        <v>27</v>
      </c>
      <c r="E13" s="22">
        <v>210000</v>
      </c>
      <c r="F13" s="23">
        <v>85000</v>
      </c>
      <c r="G13" s="24">
        <f t="shared" si="0"/>
        <v>125000</v>
      </c>
      <c r="H13" s="31">
        <v>60000</v>
      </c>
      <c r="I13" s="23">
        <v>60000</v>
      </c>
      <c r="J13" s="26">
        <f t="shared" si="1"/>
        <v>0</v>
      </c>
      <c r="K13" s="31">
        <v>60000</v>
      </c>
      <c r="L13" s="20" t="s">
        <v>47</v>
      </c>
    </row>
    <row r="14" spans="1:13" ht="144" customHeight="1" x14ac:dyDescent="0.25">
      <c r="A14" s="42">
        <v>8</v>
      </c>
      <c r="B14" s="15" t="s">
        <v>29</v>
      </c>
      <c r="C14" s="7" t="s">
        <v>70</v>
      </c>
      <c r="D14" s="9" t="s">
        <v>69</v>
      </c>
      <c r="E14" s="32">
        <v>670000</v>
      </c>
      <c r="F14" s="32">
        <v>350000</v>
      </c>
      <c r="G14" s="24">
        <f t="shared" si="0"/>
        <v>320000</v>
      </c>
      <c r="H14" s="25">
        <v>150000</v>
      </c>
      <c r="I14" s="32">
        <v>150000</v>
      </c>
      <c r="J14" s="26">
        <f t="shared" si="1"/>
        <v>0</v>
      </c>
      <c r="K14" s="25">
        <v>150000</v>
      </c>
      <c r="L14" s="20"/>
    </row>
    <row r="15" spans="1:13" ht="283.5" x14ac:dyDescent="0.25">
      <c r="A15" s="42">
        <v>9</v>
      </c>
      <c r="B15" s="17" t="s">
        <v>13</v>
      </c>
      <c r="C15" s="7" t="s">
        <v>59</v>
      </c>
      <c r="D15" s="9" t="s">
        <v>60</v>
      </c>
      <c r="E15" s="22">
        <v>485000</v>
      </c>
      <c r="F15" s="33">
        <v>90000</v>
      </c>
      <c r="G15" s="24">
        <f t="shared" si="0"/>
        <v>395000</v>
      </c>
      <c r="H15" s="25">
        <v>150000</v>
      </c>
      <c r="I15" s="22">
        <v>150000</v>
      </c>
      <c r="J15" s="26">
        <f t="shared" si="1"/>
        <v>0</v>
      </c>
      <c r="K15" s="25">
        <v>150000</v>
      </c>
      <c r="L15" s="20"/>
    </row>
    <row r="16" spans="1:13" ht="173.25" x14ac:dyDescent="0.25">
      <c r="A16" s="41">
        <v>10</v>
      </c>
      <c r="B16" s="15" t="s">
        <v>20</v>
      </c>
      <c r="C16" s="7" t="s">
        <v>21</v>
      </c>
      <c r="D16" s="9" t="s">
        <v>77</v>
      </c>
      <c r="E16" s="22">
        <v>767200</v>
      </c>
      <c r="F16" s="22">
        <v>350000</v>
      </c>
      <c r="G16" s="24">
        <f t="shared" si="0"/>
        <v>417200</v>
      </c>
      <c r="H16" s="31">
        <v>120000</v>
      </c>
      <c r="I16" s="22">
        <v>120000</v>
      </c>
      <c r="J16" s="26">
        <f t="shared" si="1"/>
        <v>0</v>
      </c>
      <c r="K16" s="31">
        <v>120000</v>
      </c>
      <c r="L16" s="20"/>
    </row>
    <row r="17" spans="1:12" ht="94.5" x14ac:dyDescent="0.25">
      <c r="A17" s="42">
        <v>11</v>
      </c>
      <c r="B17" s="15" t="s">
        <v>19</v>
      </c>
      <c r="C17" s="7" t="s">
        <v>50</v>
      </c>
      <c r="D17" s="9" t="s">
        <v>51</v>
      </c>
      <c r="E17" s="27">
        <v>45000</v>
      </c>
      <c r="F17" s="28">
        <v>0</v>
      </c>
      <c r="G17" s="24">
        <f t="shared" si="0"/>
        <v>45000</v>
      </c>
      <c r="H17" s="25">
        <v>40000</v>
      </c>
      <c r="I17" s="22">
        <v>40000</v>
      </c>
      <c r="J17" s="26">
        <f t="shared" si="1"/>
        <v>0</v>
      </c>
      <c r="K17" s="25">
        <v>40000</v>
      </c>
      <c r="L17" s="20" t="s">
        <v>47</v>
      </c>
    </row>
    <row r="18" spans="1:12" ht="110.25" x14ac:dyDescent="0.25">
      <c r="A18" s="42">
        <v>12</v>
      </c>
      <c r="B18" s="15" t="s">
        <v>11</v>
      </c>
      <c r="C18" s="7" t="s">
        <v>48</v>
      </c>
      <c r="D18" s="9" t="s">
        <v>49</v>
      </c>
      <c r="E18" s="27">
        <v>650000</v>
      </c>
      <c r="F18" s="34">
        <v>300000</v>
      </c>
      <c r="G18" s="24">
        <f t="shared" si="0"/>
        <v>350000</v>
      </c>
      <c r="H18" s="25">
        <v>200000</v>
      </c>
      <c r="I18" s="22">
        <v>200000</v>
      </c>
      <c r="J18" s="26">
        <f t="shared" si="1"/>
        <v>0</v>
      </c>
      <c r="K18" s="25">
        <v>200000</v>
      </c>
      <c r="L18" s="20"/>
    </row>
    <row r="19" spans="1:12" ht="141.75" x14ac:dyDescent="0.25">
      <c r="A19" s="41">
        <v>13</v>
      </c>
      <c r="B19" s="15" t="s">
        <v>22</v>
      </c>
      <c r="C19" s="7" t="s">
        <v>63</v>
      </c>
      <c r="D19" s="9" t="s">
        <v>64</v>
      </c>
      <c r="E19" s="22">
        <v>820000</v>
      </c>
      <c r="F19" s="22">
        <v>202000</v>
      </c>
      <c r="G19" s="24">
        <f t="shared" si="0"/>
        <v>618000</v>
      </c>
      <c r="H19" s="31">
        <v>180000</v>
      </c>
      <c r="I19" s="26">
        <v>180000</v>
      </c>
      <c r="J19" s="26">
        <f t="shared" si="1"/>
        <v>0</v>
      </c>
      <c r="K19" s="31">
        <v>180000</v>
      </c>
      <c r="L19" s="20"/>
    </row>
    <row r="20" spans="1:12" ht="99.75" customHeight="1" x14ac:dyDescent="0.25">
      <c r="A20" s="42">
        <v>14</v>
      </c>
      <c r="B20" s="15" t="s">
        <v>42</v>
      </c>
      <c r="C20" s="7" t="s">
        <v>43</v>
      </c>
      <c r="D20" s="9" t="s">
        <v>44</v>
      </c>
      <c r="E20" s="22">
        <v>500000</v>
      </c>
      <c r="F20" s="22">
        <v>290000</v>
      </c>
      <c r="G20" s="24">
        <f t="shared" si="0"/>
        <v>210000</v>
      </c>
      <c r="H20" s="25">
        <v>100000</v>
      </c>
      <c r="I20" s="22">
        <v>100000</v>
      </c>
      <c r="J20" s="26">
        <f t="shared" si="1"/>
        <v>0</v>
      </c>
      <c r="K20" s="25">
        <v>100000</v>
      </c>
      <c r="L20" s="20" t="s">
        <v>47</v>
      </c>
    </row>
    <row r="21" spans="1:12" ht="127.5" customHeight="1" x14ac:dyDescent="0.25">
      <c r="A21" s="42">
        <v>15</v>
      </c>
      <c r="B21" s="15" t="s">
        <v>30</v>
      </c>
      <c r="C21" s="7" t="s">
        <v>65</v>
      </c>
      <c r="D21" s="9" t="s">
        <v>66</v>
      </c>
      <c r="E21" s="35">
        <v>524000</v>
      </c>
      <c r="F21" s="36">
        <v>400500</v>
      </c>
      <c r="G21" s="24">
        <f t="shared" si="0"/>
        <v>123500</v>
      </c>
      <c r="H21" s="25">
        <v>90000</v>
      </c>
      <c r="I21" s="22">
        <v>90000</v>
      </c>
      <c r="J21" s="26">
        <f t="shared" si="1"/>
        <v>0</v>
      </c>
      <c r="K21" s="25">
        <v>90000</v>
      </c>
      <c r="L21" s="20" t="s">
        <v>47</v>
      </c>
    </row>
    <row r="22" spans="1:12" ht="204.75" x14ac:dyDescent="0.25">
      <c r="A22" s="41">
        <v>16</v>
      </c>
      <c r="B22" s="15" t="s">
        <v>17</v>
      </c>
      <c r="C22" s="7" t="s">
        <v>45</v>
      </c>
      <c r="D22" s="9" t="s">
        <v>46</v>
      </c>
      <c r="E22" s="22">
        <v>75000</v>
      </c>
      <c r="F22" s="22">
        <v>7000</v>
      </c>
      <c r="G22" s="24">
        <f t="shared" si="0"/>
        <v>68000</v>
      </c>
      <c r="H22" s="25">
        <v>30000</v>
      </c>
      <c r="I22" s="22">
        <v>30000</v>
      </c>
      <c r="J22" s="26">
        <f t="shared" si="1"/>
        <v>0</v>
      </c>
      <c r="K22" s="25">
        <v>30000</v>
      </c>
      <c r="L22" s="20" t="s">
        <v>47</v>
      </c>
    </row>
    <row r="23" spans="1:12" ht="173.25" x14ac:dyDescent="0.25">
      <c r="A23" s="42">
        <v>17</v>
      </c>
      <c r="B23" s="15" t="s">
        <v>71</v>
      </c>
      <c r="C23" s="7" t="s">
        <v>75</v>
      </c>
      <c r="D23" s="9" t="s">
        <v>76</v>
      </c>
      <c r="E23" s="22">
        <v>264000</v>
      </c>
      <c r="F23" s="22">
        <v>6000</v>
      </c>
      <c r="G23" s="24">
        <f t="shared" si="0"/>
        <v>258000</v>
      </c>
      <c r="H23" s="25">
        <v>140000</v>
      </c>
      <c r="I23" s="22">
        <v>130000</v>
      </c>
      <c r="J23" s="26">
        <f t="shared" si="1"/>
        <v>10000</v>
      </c>
      <c r="K23" s="25">
        <v>140000</v>
      </c>
      <c r="L23" s="20"/>
    </row>
    <row r="24" spans="1:12" ht="173.25" x14ac:dyDescent="0.25">
      <c r="A24" s="42">
        <v>18</v>
      </c>
      <c r="B24" s="15" t="s">
        <v>72</v>
      </c>
      <c r="C24" s="7" t="s">
        <v>78</v>
      </c>
      <c r="D24" s="9" t="s">
        <v>89</v>
      </c>
      <c r="E24" s="38">
        <v>515000</v>
      </c>
      <c r="F24" s="38">
        <v>130000</v>
      </c>
      <c r="G24" s="24">
        <v>385000</v>
      </c>
      <c r="H24" s="25">
        <v>160000</v>
      </c>
      <c r="I24" s="38">
        <v>190000</v>
      </c>
      <c r="J24" s="26">
        <f t="shared" si="1"/>
        <v>-30000</v>
      </c>
      <c r="K24" s="25">
        <v>160000</v>
      </c>
      <c r="L24" s="21"/>
    </row>
    <row r="25" spans="1:12" ht="189" x14ac:dyDescent="0.25">
      <c r="A25" s="41">
        <v>19</v>
      </c>
      <c r="B25" s="15" t="s">
        <v>73</v>
      </c>
      <c r="C25" s="7" t="s">
        <v>80</v>
      </c>
      <c r="D25" s="9" t="s">
        <v>81</v>
      </c>
      <c r="E25" s="27">
        <v>230000</v>
      </c>
      <c r="F25" s="28">
        <v>70000</v>
      </c>
      <c r="G25" s="24">
        <f t="shared" si="0"/>
        <v>160000</v>
      </c>
      <c r="H25" s="25">
        <v>100000</v>
      </c>
      <c r="I25" s="22">
        <v>100000</v>
      </c>
      <c r="J25" s="26">
        <f t="shared" si="1"/>
        <v>0</v>
      </c>
      <c r="K25" s="25">
        <v>100000</v>
      </c>
      <c r="L25" s="20" t="s">
        <v>47</v>
      </c>
    </row>
    <row r="26" spans="1:12" ht="173.25" x14ac:dyDescent="0.25">
      <c r="A26" s="42">
        <v>20</v>
      </c>
      <c r="B26" s="15" t="s">
        <v>74</v>
      </c>
      <c r="C26" s="7" t="s">
        <v>79</v>
      </c>
      <c r="D26" s="9" t="s">
        <v>90</v>
      </c>
      <c r="E26" s="27">
        <v>312403</v>
      </c>
      <c r="F26" s="28">
        <v>50000</v>
      </c>
      <c r="G26" s="24">
        <f t="shared" si="0"/>
        <v>262403</v>
      </c>
      <c r="H26" s="25">
        <v>80000</v>
      </c>
      <c r="I26" s="22">
        <v>80000</v>
      </c>
      <c r="J26" s="26">
        <f t="shared" si="1"/>
        <v>0</v>
      </c>
      <c r="K26" s="25">
        <v>80000</v>
      </c>
      <c r="L26" s="20"/>
    </row>
    <row r="27" spans="1:12" ht="173.25" x14ac:dyDescent="0.25">
      <c r="A27" s="42">
        <v>21</v>
      </c>
      <c r="B27" s="15" t="s">
        <v>88</v>
      </c>
      <c r="C27" s="7" t="s">
        <v>39</v>
      </c>
      <c r="D27" s="9" t="s">
        <v>40</v>
      </c>
      <c r="E27" s="27">
        <v>850000</v>
      </c>
      <c r="F27" s="37">
        <v>530000</v>
      </c>
      <c r="G27" s="24">
        <f t="shared" si="0"/>
        <v>320000</v>
      </c>
      <c r="H27" s="31">
        <v>180000</v>
      </c>
      <c r="I27" s="23">
        <v>180000</v>
      </c>
      <c r="J27" s="26">
        <f t="shared" si="1"/>
        <v>0</v>
      </c>
      <c r="K27" s="31">
        <v>180000</v>
      </c>
      <c r="L27" s="20"/>
    </row>
    <row r="28" spans="1:12" ht="78.75" x14ac:dyDescent="0.25">
      <c r="A28" s="41">
        <v>22</v>
      </c>
      <c r="B28" s="15" t="s">
        <v>23</v>
      </c>
      <c r="C28" s="7" t="s">
        <v>55</v>
      </c>
      <c r="D28" s="9" t="s">
        <v>56</v>
      </c>
      <c r="E28" s="22">
        <v>600000</v>
      </c>
      <c r="F28" s="23">
        <v>120000</v>
      </c>
      <c r="G28" s="24">
        <f t="shared" si="0"/>
        <v>480000</v>
      </c>
      <c r="H28" s="31">
        <v>150000</v>
      </c>
      <c r="I28" s="23">
        <v>150000</v>
      </c>
      <c r="J28" s="26">
        <f t="shared" si="1"/>
        <v>0</v>
      </c>
      <c r="K28" s="31">
        <v>150000</v>
      </c>
      <c r="L28" s="20"/>
    </row>
    <row r="29" spans="1:12" ht="63" x14ac:dyDescent="0.25">
      <c r="A29" s="42">
        <v>23</v>
      </c>
      <c r="B29" s="15" t="s">
        <v>10</v>
      </c>
      <c r="C29" s="7" t="s">
        <v>83</v>
      </c>
      <c r="D29" s="9" t="s">
        <v>15</v>
      </c>
      <c r="E29" s="27">
        <v>276500</v>
      </c>
      <c r="F29" s="39">
        <v>176500</v>
      </c>
      <c r="G29" s="24">
        <f t="shared" si="0"/>
        <v>100000</v>
      </c>
      <c r="H29" s="25">
        <v>10000</v>
      </c>
      <c r="I29" s="22">
        <v>10000</v>
      </c>
      <c r="J29" s="26">
        <f t="shared" si="1"/>
        <v>0</v>
      </c>
      <c r="K29" s="25">
        <v>10000</v>
      </c>
      <c r="L29" s="20" t="s">
        <v>47</v>
      </c>
    </row>
    <row r="30" spans="1:12" ht="141.75" x14ac:dyDescent="0.25">
      <c r="A30" s="42">
        <v>24</v>
      </c>
      <c r="B30" s="15" t="s">
        <v>82</v>
      </c>
      <c r="C30" s="7" t="s">
        <v>84</v>
      </c>
      <c r="D30" s="9" t="s">
        <v>85</v>
      </c>
      <c r="E30" s="27">
        <v>115000</v>
      </c>
      <c r="F30" s="39">
        <v>45000</v>
      </c>
      <c r="G30" s="24">
        <f t="shared" si="0"/>
        <v>70000</v>
      </c>
      <c r="H30" s="25">
        <v>10000</v>
      </c>
      <c r="I30" s="22" t="s">
        <v>47</v>
      </c>
      <c r="J30" s="26">
        <f>0+H30</f>
        <v>10000</v>
      </c>
      <c r="K30" s="25">
        <v>10000</v>
      </c>
      <c r="L30" s="20" t="s">
        <v>47</v>
      </c>
    </row>
    <row r="31" spans="1:12" ht="15.75" x14ac:dyDescent="0.25">
      <c r="A31" s="8"/>
      <c r="B31" s="9"/>
      <c r="C31" s="9"/>
      <c r="D31" s="9" t="s">
        <v>5</v>
      </c>
      <c r="E31" s="38">
        <f>SUM(E7:E30)</f>
        <v>11156103</v>
      </c>
      <c r="F31" s="38">
        <f>SUM(F7:F30)</f>
        <v>4492000</v>
      </c>
      <c r="G31" s="24">
        <f>SUM(G7:G30)</f>
        <v>6664103</v>
      </c>
      <c r="H31" s="40">
        <f>SUM(H7:H30)</f>
        <v>2600000</v>
      </c>
      <c r="I31" s="22">
        <f t="shared" ref="I31:K31" si="2">SUM(I7:I29)</f>
        <v>2600000</v>
      </c>
      <c r="J31" s="22">
        <f>SUM(J7:J30)</f>
        <v>0</v>
      </c>
      <c r="K31" s="22">
        <f>SUM(K7:K30)</f>
        <v>2600000</v>
      </c>
      <c r="L31" s="19">
        <f>SUM(L8:L29)</f>
        <v>0</v>
      </c>
    </row>
    <row r="32" spans="1:12" ht="15.75" x14ac:dyDescent="0.25">
      <c r="A32" s="10"/>
      <c r="B32" s="10"/>
      <c r="C32" s="10"/>
      <c r="D32" s="10"/>
      <c r="E32" s="11"/>
      <c r="F32" s="11"/>
      <c r="G32" s="12"/>
      <c r="H32" s="13"/>
      <c r="I32" s="11"/>
      <c r="J32" s="11"/>
      <c r="K32" s="11"/>
      <c r="L32" s="14"/>
    </row>
    <row r="33" spans="2:12" ht="32.25" customHeight="1" x14ac:dyDescent="0.25">
      <c r="B33" s="43" t="s">
        <v>91</v>
      </c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2:12" ht="33" customHeight="1" x14ac:dyDescent="0.25"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</row>
  </sheetData>
  <sortState ref="B25:L26">
    <sortCondition ref="B25:B26"/>
  </sortState>
  <mergeCells count="13">
    <mergeCell ref="B33:L33"/>
    <mergeCell ref="B34:L34"/>
    <mergeCell ref="G3:G6"/>
    <mergeCell ref="B3:B6"/>
    <mergeCell ref="C3:C6"/>
    <mergeCell ref="D3:D6"/>
    <mergeCell ref="E3:E6"/>
    <mergeCell ref="F3:F6"/>
    <mergeCell ref="H3:H6"/>
    <mergeCell ref="I3:I6"/>
    <mergeCell ref="J3:J6"/>
    <mergeCell ref="K3:K6"/>
    <mergeCell ref="L3:L6"/>
  </mergeCells>
  <pageMargins left="0.26" right="0.02" top="0.31" bottom="0.0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2 600 000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2025-12-04T06:09:25Z</dcterms:modified>
</cp:coreProperties>
</file>